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PLAN-PRORAČUN\"/>
    </mc:Choice>
  </mc:AlternateContent>
  <xr:revisionPtr revIDLastSave="0" documentId="13_ncr:1_{033BE5B2-F0E5-4BE3-9599-6333694391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orač." sheetId="1" r:id="rId1"/>
    <sheet name="vanprorač." sheetId="2" r:id="rId2"/>
    <sheet name="vanpr. prihod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9" i="1"/>
  <c r="F27" i="1"/>
  <c r="F9" i="3" l="1"/>
  <c r="F8" i="3"/>
  <c r="F51" i="2" l="1"/>
  <c r="D51" i="2"/>
  <c r="E51" i="2"/>
  <c r="F21" i="2"/>
  <c r="F23" i="2"/>
  <c r="F24" i="2"/>
  <c r="F29" i="2"/>
  <c r="F30" i="2"/>
  <c r="E9" i="2"/>
  <c r="D10" i="2"/>
  <c r="F41" i="1"/>
  <c r="F29" i="1"/>
  <c r="F30" i="1"/>
  <c r="F31" i="1"/>
  <c r="F32" i="1"/>
  <c r="F33" i="1"/>
  <c r="F34" i="1"/>
  <c r="F35" i="1"/>
  <c r="F36" i="1"/>
  <c r="F13" i="1"/>
  <c r="F14" i="1"/>
  <c r="F16" i="1"/>
  <c r="F17" i="1"/>
  <c r="F18" i="1"/>
  <c r="F20" i="1"/>
  <c r="F21" i="1"/>
  <c r="F22" i="1"/>
  <c r="F23" i="1"/>
  <c r="F25" i="1"/>
  <c r="F26" i="1"/>
  <c r="F28" i="1"/>
  <c r="F12" i="1"/>
  <c r="E11" i="1"/>
  <c r="E9" i="1"/>
  <c r="E8" i="1" s="1"/>
  <c r="D38" i="1"/>
  <c r="D9" i="1" s="1"/>
  <c r="D8" i="1" s="1"/>
  <c r="D11" i="1"/>
  <c r="D50" i="2" l="1"/>
  <c r="D53" i="2" s="1"/>
  <c r="F50" i="2"/>
  <c r="F53" i="2" s="1"/>
  <c r="E44" i="1"/>
  <c r="F9" i="1"/>
  <c r="F8" i="1" s="1"/>
  <c r="D44" i="1"/>
  <c r="F11" i="1"/>
  <c r="F44" i="1" s="1"/>
  <c r="F8" i="2" l="1"/>
</calcChain>
</file>

<file path=xl/sharedStrings.xml><?xml version="1.0" encoding="utf-8"?>
<sst xmlns="http://schemas.openxmlformats.org/spreadsheetml/2006/main" count="155" uniqueCount="94">
  <si>
    <t>Izvor fin.</t>
  </si>
  <si>
    <t>Konto</t>
  </si>
  <si>
    <t>Naziv</t>
  </si>
  <si>
    <t>JAVNA USTANOVA ŠPORTSKI OBJEKTI DUBROVNIK</t>
  </si>
  <si>
    <t>REDOVNA DJELATNOST</t>
  </si>
  <si>
    <t>ADMINISTRACIJA I UPRAVLJANJE</t>
  </si>
  <si>
    <t>11</t>
  </si>
  <si>
    <t>Opći prihodi i primici</t>
  </si>
  <si>
    <t>31111</t>
  </si>
  <si>
    <t>Plaće za zaposlene</t>
  </si>
  <si>
    <t>31219</t>
  </si>
  <si>
    <t>Ostali nenavedeni rashodi za zaposlene</t>
  </si>
  <si>
    <t>31321</t>
  </si>
  <si>
    <t>Doprinosi za obvezno zdravstveno osiguranje</t>
  </si>
  <si>
    <t>Dnevnice za službeni put u zemlji</t>
  </si>
  <si>
    <t>Naknade za prijevoz na posao i s posla</t>
  </si>
  <si>
    <t>Uredski materijal</t>
  </si>
  <si>
    <t>32214</t>
  </si>
  <si>
    <t>Materijal i sredstva za čišćenje i održavanje</t>
  </si>
  <si>
    <t>32231</t>
  </si>
  <si>
    <t>Električna energija</t>
  </si>
  <si>
    <t>32234</t>
  </si>
  <si>
    <t>Motorni benzin i dizel gorivo</t>
  </si>
  <si>
    <t>Ostali materijal i dijelovi za tekuće i investicijsko održavanje</t>
  </si>
  <si>
    <t>Sitni inventar</t>
  </si>
  <si>
    <t>Usluge telefona, telefaksa</t>
  </si>
  <si>
    <t>32321</t>
  </si>
  <si>
    <t>Usluge tekućeg i investicijskog održavanja građevinskih objekata</t>
  </si>
  <si>
    <t>32322</t>
  </si>
  <si>
    <t>Usluge tekućeg i investicijskog održavanja postrojenja i opreme</t>
  </si>
  <si>
    <t>Ostale usluge promidžbe i informiranja</t>
  </si>
  <si>
    <t>Ostale računalne usluge</t>
  </si>
  <si>
    <t>Ostale nespomenute usluge</t>
  </si>
  <si>
    <t>Naknade članovima predstavničkih i izvršnih tijela i upravnih vijeća</t>
  </si>
  <si>
    <t>32931</t>
  </si>
  <si>
    <t>Reprezentacija</t>
  </si>
  <si>
    <t>Usluge platnog prometa</t>
  </si>
  <si>
    <t>KAPITALNO ULAGANJE U ŠPORTU</t>
  </si>
  <si>
    <t>Oprema</t>
  </si>
  <si>
    <t>Dodatna ulaganja na građevinskim objektima</t>
  </si>
  <si>
    <t>rebalans +/-</t>
  </si>
  <si>
    <t xml:space="preserve">Novi plan </t>
  </si>
  <si>
    <t>25</t>
  </si>
  <si>
    <t>Vlastiti prihodi proračunskih korisnika</t>
  </si>
  <si>
    <t>32271</t>
  </si>
  <si>
    <t>Službena, radna i zaštitna odjeća i obuća</t>
  </si>
  <si>
    <t>32391</t>
  </si>
  <si>
    <t>Grafičke i tiskarske usluge, usluge kopiranja i uvezivanja i slično</t>
  </si>
  <si>
    <t>34311</t>
  </si>
  <si>
    <t>Usluge banaka</t>
  </si>
  <si>
    <t>Višak / manjak  prihoda proračunskih korisnika</t>
  </si>
  <si>
    <t>IZVOR 25</t>
  </si>
  <si>
    <t>IZVOR 11</t>
  </si>
  <si>
    <t>Naziv Konto</t>
  </si>
  <si>
    <t>64132</t>
  </si>
  <si>
    <t>Kamate na depozite po viđenju</t>
  </si>
  <si>
    <t>66151</t>
  </si>
  <si>
    <t>Prihodi od pruženih usluga</t>
  </si>
  <si>
    <t>Višak prihoda poslovanja</t>
  </si>
  <si>
    <t>Pos.dopr.za poticanje zapošlj.osoba sa invaliditetom</t>
  </si>
  <si>
    <t>Sportska oprema</t>
  </si>
  <si>
    <t>Ost.mater.i dijelovi za tek.održavanje</t>
  </si>
  <si>
    <t>Tečajevi i stručni ispiti</t>
  </si>
  <si>
    <t>Naknada za korištenje priv.auta u služ.svrhe</t>
  </si>
  <si>
    <t>Ost.mater.za potrebe red.poslovanja</t>
  </si>
  <si>
    <t>Usluge čuvanja imovine i osoba</t>
  </si>
  <si>
    <t>Ostale usluge promidžbe i info.</t>
  </si>
  <si>
    <t>IZVOR 99</t>
  </si>
  <si>
    <t>Seminari,savjetovanja i simpoziji</t>
  </si>
  <si>
    <t>Poštarina</t>
  </si>
  <si>
    <t>Ostale usluge za komunikac.i prijevoz</t>
  </si>
  <si>
    <t>Usluge ažuriranja računalnih baza</t>
  </si>
  <si>
    <t>Ostali rashodi za zaposlene</t>
  </si>
  <si>
    <t>Doprinosi za zdravstveno osiguranje</t>
  </si>
  <si>
    <t>Stručno usavršavanje zaposlenika</t>
  </si>
  <si>
    <t>Uredski materijal i ost.mater.rashodi</t>
  </si>
  <si>
    <t>Energija</t>
  </si>
  <si>
    <t>Komunalne usluge</t>
  </si>
  <si>
    <t>Zakupnine i najamnine</t>
  </si>
  <si>
    <t>Zdravstvene usluge</t>
  </si>
  <si>
    <t>Intelektualne i osobne usluge</t>
  </si>
  <si>
    <t>Računalne usluge</t>
  </si>
  <si>
    <t>Ostale usluge</t>
  </si>
  <si>
    <t xml:space="preserve">Premije osiguranja </t>
  </si>
  <si>
    <t>Bankarske usluge i usluge platnog prometa</t>
  </si>
  <si>
    <t>Naknada za korištenje priv.automobila u sl.svrhe</t>
  </si>
  <si>
    <t>Službena radna i zašt.odjeća i obuća</t>
  </si>
  <si>
    <t>IZMJENE I DOPUNE FINANCIJSKOG PLANA ZA 2026 GODINU- I</t>
  </si>
  <si>
    <t>Proračun 2026</t>
  </si>
  <si>
    <t>Tekuće i inv.održavanje građ.objekata</t>
  </si>
  <si>
    <t>Tekuće i inv.održavanje postrojenja i opreme</t>
  </si>
  <si>
    <t>10.654.66</t>
  </si>
  <si>
    <t>Dnevnice za sl.put u zemlji</t>
  </si>
  <si>
    <t>Naknade za prijevoz na sl.putu u zemlji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</si>
</sst>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,##0.00#####"/>
    <numFmt numFmtId="165" formatCode="#,##0.000000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3" borderId="0" xfId="0" applyFont="1" applyFill="1"/>
    <xf numFmtId="164" fontId="3" fillId="3" borderId="0" xfId="0" applyNumberFormat="1" applyFont="1" applyFill="1" applyAlignment="1">
      <alignment horizontal="right"/>
    </xf>
    <xf numFmtId="0" fontId="2" fillId="2" borderId="2" xfId="0" applyFont="1" applyFill="1" applyBorder="1"/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4" borderId="2" xfId="0" applyFont="1" applyFill="1" applyBorder="1"/>
    <xf numFmtId="0" fontId="0" fillId="3" borderId="0" xfId="0" applyFill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44"/>
  <sheetViews>
    <sheetView tabSelected="1" workbookViewId="0">
      <pane ySplit="7" topLeftCell="A36" activePane="bottomLeft" state="frozen"/>
      <selection pane="bottomLeft" activeCell="C39" sqref="C39"/>
    </sheetView>
  </sheetViews>
  <sheetFormatPr defaultRowHeight="15" x14ac:dyDescent="0.25"/>
  <cols>
    <col min="1" max="2" width="9" bestFit="1" customWidth="1" collapsed="1"/>
    <col min="3" max="3" width="67.42578125" bestFit="1" customWidth="1" collapsed="1"/>
    <col min="4" max="4" width="16.85546875" bestFit="1" customWidth="1" collapsed="1"/>
    <col min="5" max="5" width="15.140625" bestFit="1" customWidth="1" collapsed="1"/>
    <col min="6" max="6" width="12.42578125" bestFit="1" customWidth="1" collapsed="1"/>
  </cols>
  <sheetData>
    <row r="4" spans="1:6" x14ac:dyDescent="0.25">
      <c r="C4" s="1" t="s">
        <v>3</v>
      </c>
    </row>
    <row r="5" spans="1:6" x14ac:dyDescent="0.25">
      <c r="C5" t="s">
        <v>87</v>
      </c>
    </row>
    <row r="7" spans="1:6" x14ac:dyDescent="0.25">
      <c r="A7" s="2" t="s">
        <v>0</v>
      </c>
      <c r="B7" s="2" t="s">
        <v>1</v>
      </c>
      <c r="C7" s="2" t="s">
        <v>2</v>
      </c>
      <c r="D7" s="2" t="s">
        <v>88</v>
      </c>
      <c r="E7" s="7" t="s">
        <v>40</v>
      </c>
      <c r="F7" s="7" t="s">
        <v>41</v>
      </c>
    </row>
    <row r="8" spans="1:6" x14ac:dyDescent="0.25">
      <c r="C8" s="8" t="s">
        <v>3</v>
      </c>
      <c r="D8" s="9">
        <f>D9</f>
        <v>2533900</v>
      </c>
      <c r="E8" s="9">
        <f t="shared" ref="E8:F8" si="0">E9</f>
        <v>100000</v>
      </c>
      <c r="F8" s="9">
        <f t="shared" si="0"/>
        <v>2633900</v>
      </c>
    </row>
    <row r="9" spans="1:6" x14ac:dyDescent="0.25">
      <c r="A9" s="3"/>
      <c r="B9" s="3"/>
      <c r="C9" s="10" t="s">
        <v>4</v>
      </c>
      <c r="D9" s="11">
        <f>D10+D38</f>
        <v>2533900</v>
      </c>
      <c r="E9" s="11">
        <f>E10+E38</f>
        <v>100000</v>
      </c>
      <c r="F9" s="11">
        <f>F10+F38</f>
        <v>2633900</v>
      </c>
    </row>
    <row r="10" spans="1:6" x14ac:dyDescent="0.25">
      <c r="A10" s="8"/>
      <c r="B10" s="8">
        <v>18060001</v>
      </c>
      <c r="C10" s="8" t="s">
        <v>5</v>
      </c>
      <c r="D10" s="9">
        <v>1883900</v>
      </c>
      <c r="E10" s="9"/>
      <c r="F10" s="9">
        <v>1883900</v>
      </c>
    </row>
    <row r="11" spans="1:6" x14ac:dyDescent="0.25">
      <c r="A11" s="10" t="s">
        <v>6</v>
      </c>
      <c r="B11" s="10"/>
      <c r="C11" s="10" t="s">
        <v>7</v>
      </c>
      <c r="D11" s="11">
        <f>SUM(D12:D37)</f>
        <v>1883900</v>
      </c>
      <c r="E11" s="11">
        <f>SUM(E12:E37)</f>
        <v>0</v>
      </c>
      <c r="F11" s="11">
        <f>SUM(F12:F37)</f>
        <v>1883900</v>
      </c>
    </row>
    <row r="12" spans="1:6" x14ac:dyDescent="0.25">
      <c r="A12" t="s">
        <v>6</v>
      </c>
      <c r="B12">
        <v>3111</v>
      </c>
      <c r="C12" t="s">
        <v>9</v>
      </c>
      <c r="D12" s="5">
        <v>847000</v>
      </c>
      <c r="E12" s="5"/>
      <c r="F12" s="5">
        <f>D12+E12</f>
        <v>847000</v>
      </c>
    </row>
    <row r="13" spans="1:6" x14ac:dyDescent="0.25">
      <c r="A13" s="3" t="s">
        <v>6</v>
      </c>
      <c r="B13" s="3">
        <v>3121</v>
      </c>
      <c r="C13" s="3" t="s">
        <v>72</v>
      </c>
      <c r="D13" s="4">
        <v>115000</v>
      </c>
      <c r="E13" s="4"/>
      <c r="F13" s="5">
        <f t="shared" ref="F13:F36" si="1">D13+E13</f>
        <v>115000</v>
      </c>
    </row>
    <row r="14" spans="1:6" x14ac:dyDescent="0.25">
      <c r="A14" s="3">
        <v>11</v>
      </c>
      <c r="B14" s="3">
        <v>3132</v>
      </c>
      <c r="C14" s="3" t="s">
        <v>73</v>
      </c>
      <c r="D14" s="4">
        <v>140500</v>
      </c>
      <c r="E14" s="4"/>
      <c r="F14" s="5">
        <f t="shared" si="1"/>
        <v>140500</v>
      </c>
    </row>
    <row r="15" spans="1:6" x14ac:dyDescent="0.25">
      <c r="A15" s="21">
        <v>11</v>
      </c>
      <c r="B15" s="21">
        <v>3133</v>
      </c>
      <c r="C15" s="3" t="s">
        <v>59</v>
      </c>
      <c r="D15" s="4">
        <v>2200</v>
      </c>
      <c r="E15" s="4"/>
      <c r="F15" s="5">
        <v>2200</v>
      </c>
    </row>
    <row r="16" spans="1:6" x14ac:dyDescent="0.25">
      <c r="A16" t="s">
        <v>6</v>
      </c>
      <c r="B16">
        <v>3211</v>
      </c>
      <c r="C16" t="s">
        <v>14</v>
      </c>
      <c r="D16" s="5">
        <v>300</v>
      </c>
      <c r="E16" s="5"/>
      <c r="F16" s="5">
        <f t="shared" si="1"/>
        <v>300</v>
      </c>
    </row>
    <row r="17" spans="1:6" x14ac:dyDescent="0.25">
      <c r="A17">
        <v>11</v>
      </c>
      <c r="B17">
        <v>3212</v>
      </c>
      <c r="C17" t="s">
        <v>15</v>
      </c>
      <c r="D17" s="5">
        <v>22800</v>
      </c>
      <c r="E17" s="5"/>
      <c r="F17" s="5">
        <f t="shared" si="1"/>
        <v>22800</v>
      </c>
    </row>
    <row r="18" spans="1:6" x14ac:dyDescent="0.25">
      <c r="A18" s="3" t="s">
        <v>6</v>
      </c>
      <c r="B18" s="3">
        <v>3213</v>
      </c>
      <c r="C18" s="3" t="s">
        <v>74</v>
      </c>
      <c r="D18" s="4">
        <v>400</v>
      </c>
      <c r="E18" s="4"/>
      <c r="F18" s="5">
        <f t="shared" si="1"/>
        <v>400</v>
      </c>
    </row>
    <row r="19" spans="1:6" x14ac:dyDescent="0.25">
      <c r="A19" s="3"/>
      <c r="B19" s="3">
        <v>3214</v>
      </c>
      <c r="C19" s="3" t="s">
        <v>85</v>
      </c>
      <c r="D19" s="4">
        <v>2400</v>
      </c>
      <c r="E19" s="4"/>
      <c r="F19" s="5">
        <f t="shared" si="1"/>
        <v>2400</v>
      </c>
    </row>
    <row r="20" spans="1:6" x14ac:dyDescent="0.25">
      <c r="A20" t="s">
        <v>6</v>
      </c>
      <c r="B20">
        <v>3221</v>
      </c>
      <c r="C20" t="s">
        <v>75</v>
      </c>
      <c r="D20" s="5">
        <v>28300</v>
      </c>
      <c r="E20" s="5"/>
      <c r="F20" s="5">
        <f t="shared" si="1"/>
        <v>28300</v>
      </c>
    </row>
    <row r="21" spans="1:6" x14ac:dyDescent="0.25">
      <c r="A21" s="3" t="s">
        <v>6</v>
      </c>
      <c r="B21" s="3">
        <v>3223</v>
      </c>
      <c r="C21" s="3" t="s">
        <v>76</v>
      </c>
      <c r="D21" s="4">
        <v>260000</v>
      </c>
      <c r="E21" s="4">
        <v>0</v>
      </c>
      <c r="F21" s="5">
        <f t="shared" si="1"/>
        <v>260000</v>
      </c>
    </row>
    <row r="22" spans="1:6" x14ac:dyDescent="0.25">
      <c r="A22" s="3" t="s">
        <v>6</v>
      </c>
      <c r="B22" s="3">
        <v>3224</v>
      </c>
      <c r="C22" s="3" t="s">
        <v>23</v>
      </c>
      <c r="D22" s="4">
        <v>30000</v>
      </c>
      <c r="E22" s="4"/>
      <c r="F22" s="5">
        <f t="shared" si="1"/>
        <v>30000</v>
      </c>
    </row>
    <row r="23" spans="1:6" x14ac:dyDescent="0.25">
      <c r="A23" t="s">
        <v>6</v>
      </c>
      <c r="B23" s="3">
        <v>3225</v>
      </c>
      <c r="C23" t="s">
        <v>24</v>
      </c>
      <c r="D23" s="5">
        <v>4000</v>
      </c>
      <c r="E23" s="5"/>
      <c r="F23" s="5">
        <f t="shared" si="1"/>
        <v>4000</v>
      </c>
    </row>
    <row r="24" spans="1:6" x14ac:dyDescent="0.25">
      <c r="B24" s="3">
        <v>3227</v>
      </c>
      <c r="C24" s="3" t="s">
        <v>86</v>
      </c>
      <c r="D24" s="5">
        <v>4000</v>
      </c>
      <c r="E24" s="5"/>
      <c r="F24" s="5">
        <f t="shared" si="1"/>
        <v>4000</v>
      </c>
    </row>
    <row r="25" spans="1:6" x14ac:dyDescent="0.25">
      <c r="A25" s="21">
        <v>11</v>
      </c>
      <c r="B25" s="3">
        <v>3231</v>
      </c>
      <c r="C25" s="3" t="s">
        <v>25</v>
      </c>
      <c r="D25" s="4">
        <v>16100</v>
      </c>
      <c r="E25" s="4"/>
      <c r="F25" s="5">
        <f t="shared" si="1"/>
        <v>16100</v>
      </c>
    </row>
    <row r="26" spans="1:6" x14ac:dyDescent="0.25">
      <c r="A26" t="s">
        <v>6</v>
      </c>
      <c r="B26" s="3">
        <v>3232</v>
      </c>
      <c r="C26" t="s">
        <v>27</v>
      </c>
      <c r="D26" s="5">
        <v>71300</v>
      </c>
      <c r="E26" s="5"/>
      <c r="F26" s="5">
        <f t="shared" si="1"/>
        <v>71300</v>
      </c>
    </row>
    <row r="27" spans="1:6" x14ac:dyDescent="0.25">
      <c r="A27" s="3" t="s">
        <v>6</v>
      </c>
      <c r="B27" s="3">
        <v>3233</v>
      </c>
      <c r="C27" s="3" t="s">
        <v>30</v>
      </c>
      <c r="D27" s="4">
        <v>1300</v>
      </c>
      <c r="E27" s="4"/>
      <c r="F27" s="5">
        <f t="shared" si="1"/>
        <v>1300</v>
      </c>
    </row>
    <row r="28" spans="1:6" x14ac:dyDescent="0.25">
      <c r="A28" t="s">
        <v>6</v>
      </c>
      <c r="B28" s="3">
        <v>3234</v>
      </c>
      <c r="C28" t="s">
        <v>77</v>
      </c>
      <c r="D28" s="5">
        <v>133000</v>
      </c>
      <c r="E28" s="5"/>
      <c r="F28" s="5">
        <f t="shared" si="1"/>
        <v>133000</v>
      </c>
    </row>
    <row r="29" spans="1:6" x14ac:dyDescent="0.25">
      <c r="A29" t="s">
        <v>6</v>
      </c>
      <c r="B29" s="3">
        <v>3235</v>
      </c>
      <c r="C29" t="s">
        <v>78</v>
      </c>
      <c r="D29" s="5">
        <v>90000</v>
      </c>
      <c r="E29" s="5"/>
      <c r="F29" s="5">
        <f t="shared" si="1"/>
        <v>90000</v>
      </c>
    </row>
    <row r="30" spans="1:6" x14ac:dyDescent="0.25">
      <c r="A30" s="3" t="s">
        <v>6</v>
      </c>
      <c r="B30" s="3">
        <v>3236</v>
      </c>
      <c r="C30" s="3" t="s">
        <v>79</v>
      </c>
      <c r="D30" s="4">
        <v>9200</v>
      </c>
      <c r="E30" s="4"/>
      <c r="F30" s="5">
        <f t="shared" si="1"/>
        <v>9200</v>
      </c>
    </row>
    <row r="31" spans="1:6" x14ac:dyDescent="0.25">
      <c r="A31" t="s">
        <v>6</v>
      </c>
      <c r="B31" s="3">
        <v>3237</v>
      </c>
      <c r="C31" t="s">
        <v>80</v>
      </c>
      <c r="D31" s="5">
        <v>2000</v>
      </c>
      <c r="E31" s="5"/>
      <c r="F31" s="5">
        <f t="shared" si="1"/>
        <v>2000</v>
      </c>
    </row>
    <row r="32" spans="1:6" x14ac:dyDescent="0.25">
      <c r="A32" s="3" t="s">
        <v>6</v>
      </c>
      <c r="B32" s="3">
        <v>3238</v>
      </c>
      <c r="C32" s="3" t="s">
        <v>81</v>
      </c>
      <c r="D32" s="4">
        <v>3000</v>
      </c>
      <c r="E32" s="4"/>
      <c r="F32" s="5">
        <f t="shared" si="1"/>
        <v>3000</v>
      </c>
    </row>
    <row r="33" spans="1:6" x14ac:dyDescent="0.25">
      <c r="A33" t="s">
        <v>6</v>
      </c>
      <c r="B33" s="3">
        <v>3239</v>
      </c>
      <c r="C33" t="s">
        <v>82</v>
      </c>
      <c r="D33" s="5">
        <v>80000</v>
      </c>
      <c r="E33" s="5"/>
      <c r="F33" s="5">
        <f t="shared" si="1"/>
        <v>80000</v>
      </c>
    </row>
    <row r="34" spans="1:6" x14ac:dyDescent="0.25">
      <c r="A34" t="s">
        <v>6</v>
      </c>
      <c r="B34" s="3">
        <v>3291</v>
      </c>
      <c r="C34" t="s">
        <v>33</v>
      </c>
      <c r="D34" s="5">
        <v>12000</v>
      </c>
      <c r="E34" s="5"/>
      <c r="F34" s="5">
        <f t="shared" si="1"/>
        <v>12000</v>
      </c>
    </row>
    <row r="35" spans="1:6" x14ac:dyDescent="0.25">
      <c r="A35" s="3" t="s">
        <v>6</v>
      </c>
      <c r="B35" s="3">
        <v>3292</v>
      </c>
      <c r="C35" s="3" t="s">
        <v>83</v>
      </c>
      <c r="D35" s="4">
        <v>7200</v>
      </c>
      <c r="E35" s="4"/>
      <c r="F35" s="5">
        <f t="shared" si="1"/>
        <v>7200</v>
      </c>
    </row>
    <row r="36" spans="1:6" x14ac:dyDescent="0.25">
      <c r="A36" s="3" t="s">
        <v>6</v>
      </c>
      <c r="B36" s="3">
        <v>3293</v>
      </c>
      <c r="C36" s="3" t="s">
        <v>35</v>
      </c>
      <c r="D36" s="4">
        <v>700</v>
      </c>
      <c r="E36" s="4"/>
      <c r="F36" s="5">
        <f t="shared" si="1"/>
        <v>700</v>
      </c>
    </row>
    <row r="37" spans="1:6" x14ac:dyDescent="0.25">
      <c r="A37" s="21">
        <v>11</v>
      </c>
      <c r="B37" s="26">
        <v>3431</v>
      </c>
      <c r="C37" s="3" t="s">
        <v>84</v>
      </c>
      <c r="D37" s="4">
        <v>1200</v>
      </c>
      <c r="E37" s="4"/>
      <c r="F37" s="5">
        <v>1200</v>
      </c>
    </row>
    <row r="38" spans="1:6" x14ac:dyDescent="0.25">
      <c r="A38" s="10"/>
      <c r="B38" s="10">
        <v>18060002</v>
      </c>
      <c r="C38" s="10" t="s">
        <v>37</v>
      </c>
      <c r="D38" s="11">
        <f>D39</f>
        <v>650000</v>
      </c>
      <c r="E38" s="11">
        <v>100000</v>
      </c>
      <c r="F38" s="11">
        <v>750000</v>
      </c>
    </row>
    <row r="39" spans="1:6" x14ac:dyDescent="0.25">
      <c r="A39" s="8" t="s">
        <v>6</v>
      </c>
      <c r="B39" s="8"/>
      <c r="C39" s="8" t="s">
        <v>7</v>
      </c>
      <c r="D39" s="9">
        <v>650000</v>
      </c>
      <c r="E39" s="9">
        <v>100000</v>
      </c>
      <c r="F39" s="9">
        <v>750000</v>
      </c>
    </row>
    <row r="40" spans="1:6" x14ac:dyDescent="0.25">
      <c r="A40" s="21">
        <v>11</v>
      </c>
      <c r="B40" s="26">
        <v>4227</v>
      </c>
      <c r="C40" s="3" t="s">
        <v>38</v>
      </c>
      <c r="D40" s="4">
        <v>10000</v>
      </c>
      <c r="E40" s="4"/>
      <c r="F40" s="4">
        <v>10000</v>
      </c>
    </row>
    <row r="41" spans="1:6" x14ac:dyDescent="0.25">
      <c r="A41" t="s">
        <v>6</v>
      </c>
      <c r="B41">
        <v>4511</v>
      </c>
      <c r="C41" t="s">
        <v>39</v>
      </c>
      <c r="D41" s="5">
        <v>640000</v>
      </c>
      <c r="E41" s="5">
        <v>100000</v>
      </c>
      <c r="F41" s="4">
        <f>D41+E41</f>
        <v>740000</v>
      </c>
    </row>
    <row r="42" spans="1:6" x14ac:dyDescent="0.25">
      <c r="A42" s="6"/>
      <c r="B42" s="6"/>
      <c r="C42" s="6"/>
      <c r="D42" s="6"/>
      <c r="E42" s="6"/>
      <c r="F42" s="6"/>
    </row>
    <row r="44" spans="1:6" x14ac:dyDescent="0.25">
      <c r="C44" s="13" t="s">
        <v>52</v>
      </c>
      <c r="D44" s="16">
        <f>D11+D39</f>
        <v>2533900</v>
      </c>
      <c r="E44" s="16">
        <f>E11+E39</f>
        <v>100000</v>
      </c>
      <c r="F44" s="16">
        <f>F11+F39</f>
        <v>2633900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G53"/>
  <sheetViews>
    <sheetView topLeftCell="A58" workbookViewId="0">
      <selection activeCell="B16" sqref="B16"/>
    </sheetView>
  </sheetViews>
  <sheetFormatPr defaultRowHeight="15" x14ac:dyDescent="0.25"/>
  <cols>
    <col min="3" max="3" width="73.140625" bestFit="1" customWidth="1"/>
    <col min="4" max="4" width="16.28515625" bestFit="1" customWidth="1"/>
    <col min="5" max="5" width="15.42578125" bestFit="1" customWidth="1"/>
    <col min="6" max="6" width="16.28515625" bestFit="1" customWidth="1"/>
  </cols>
  <sheetData>
    <row r="4" spans="1:6" x14ac:dyDescent="0.25">
      <c r="C4" s="1" t="s">
        <v>3</v>
      </c>
    </row>
    <row r="7" spans="1:6" x14ac:dyDescent="0.25">
      <c r="A7" s="7" t="s">
        <v>0</v>
      </c>
      <c r="B7" s="7" t="s">
        <v>1</v>
      </c>
      <c r="C7" s="7" t="s">
        <v>2</v>
      </c>
      <c r="D7" s="2" t="s">
        <v>88</v>
      </c>
      <c r="E7" s="7" t="s">
        <v>40</v>
      </c>
      <c r="F7" s="7" t="s">
        <v>41</v>
      </c>
    </row>
    <row r="8" spans="1:6" x14ac:dyDescent="0.25">
      <c r="C8" s="8" t="s">
        <v>3</v>
      </c>
      <c r="D8" s="9">
        <v>200000</v>
      </c>
      <c r="E8" s="9">
        <v>15654.66</v>
      </c>
      <c r="F8" s="9">
        <f t="shared" ref="E8:F9" si="0">F9</f>
        <v>215654.66</v>
      </c>
    </row>
    <row r="9" spans="1:6" x14ac:dyDescent="0.25">
      <c r="A9" s="3"/>
      <c r="B9" s="3"/>
      <c r="C9" s="10" t="s">
        <v>4</v>
      </c>
      <c r="D9" s="11">
        <v>200000</v>
      </c>
      <c r="E9" s="11">
        <f t="shared" si="0"/>
        <v>15654.66</v>
      </c>
      <c r="F9" s="11">
        <v>215654.66</v>
      </c>
    </row>
    <row r="10" spans="1:6" x14ac:dyDescent="0.25">
      <c r="B10" s="8">
        <v>18060001</v>
      </c>
      <c r="C10" s="8" t="s">
        <v>5</v>
      </c>
      <c r="D10" s="9">
        <f>D11+D44</f>
        <v>200000</v>
      </c>
      <c r="E10" s="9">
        <v>15654.66</v>
      </c>
      <c r="F10" s="9">
        <v>215654.66</v>
      </c>
    </row>
    <row r="11" spans="1:6" x14ac:dyDescent="0.25">
      <c r="A11" s="3" t="s">
        <v>42</v>
      </c>
      <c r="B11" s="3"/>
      <c r="C11" s="10" t="s">
        <v>43</v>
      </c>
      <c r="D11" s="11">
        <v>200000</v>
      </c>
      <c r="E11" s="11">
        <v>-30000</v>
      </c>
      <c r="F11" s="11">
        <v>170000</v>
      </c>
    </row>
    <row r="12" spans="1:6" x14ac:dyDescent="0.25">
      <c r="A12" t="s">
        <v>42</v>
      </c>
      <c r="B12" t="s">
        <v>8</v>
      </c>
      <c r="C12" t="s">
        <v>9</v>
      </c>
      <c r="D12" s="5"/>
      <c r="E12" s="5"/>
      <c r="F12" s="5"/>
    </row>
    <row r="13" spans="1:6" x14ac:dyDescent="0.25">
      <c r="A13" s="3" t="s">
        <v>42</v>
      </c>
      <c r="B13" s="3" t="s">
        <v>10</v>
      </c>
      <c r="C13" s="3" t="s">
        <v>11</v>
      </c>
      <c r="D13" s="4"/>
      <c r="E13" s="4"/>
      <c r="F13" s="5"/>
    </row>
    <row r="14" spans="1:6" x14ac:dyDescent="0.25">
      <c r="A14" t="s">
        <v>42</v>
      </c>
      <c r="B14" t="s">
        <v>12</v>
      </c>
      <c r="C14" t="s">
        <v>13</v>
      </c>
      <c r="D14" s="5"/>
      <c r="E14" s="5"/>
      <c r="F14" s="5"/>
    </row>
    <row r="15" spans="1:6" x14ac:dyDescent="0.25">
      <c r="A15" s="19">
        <v>25</v>
      </c>
      <c r="B15" s="19">
        <v>32111</v>
      </c>
      <c r="C15" t="s">
        <v>92</v>
      </c>
      <c r="D15" s="5"/>
      <c r="E15" s="5">
        <v>90</v>
      </c>
      <c r="F15" s="5">
        <v>90</v>
      </c>
    </row>
    <row r="16" spans="1:6" x14ac:dyDescent="0.25">
      <c r="A16" s="19">
        <v>25</v>
      </c>
      <c r="B16" s="19">
        <v>32115</v>
      </c>
      <c r="C16" t="s">
        <v>93</v>
      </c>
      <c r="D16" s="5"/>
      <c r="E16" s="5">
        <v>910</v>
      </c>
      <c r="F16" s="5">
        <v>910</v>
      </c>
    </row>
    <row r="17" spans="1:6" x14ac:dyDescent="0.25">
      <c r="A17" s="19">
        <v>25</v>
      </c>
      <c r="B17" s="19">
        <v>32131</v>
      </c>
      <c r="C17" t="s">
        <v>68</v>
      </c>
      <c r="D17" s="5"/>
      <c r="E17" s="5">
        <v>350</v>
      </c>
      <c r="F17" s="5">
        <v>350</v>
      </c>
    </row>
    <row r="18" spans="1:6" x14ac:dyDescent="0.25">
      <c r="A18" s="3" t="s">
        <v>42</v>
      </c>
      <c r="B18" s="21">
        <v>32132</v>
      </c>
      <c r="C18" s="3" t="s">
        <v>62</v>
      </c>
      <c r="D18" s="4"/>
      <c r="E18" s="4">
        <v>900</v>
      </c>
      <c r="F18" s="5">
        <v>900</v>
      </c>
    </row>
    <row r="19" spans="1:6" x14ac:dyDescent="0.25">
      <c r="A19" s="21">
        <v>25</v>
      </c>
      <c r="B19" s="21">
        <v>32141</v>
      </c>
      <c r="C19" s="3" t="s">
        <v>63</v>
      </c>
      <c r="D19" s="4"/>
      <c r="E19" s="4">
        <v>200</v>
      </c>
      <c r="F19" s="5">
        <v>200</v>
      </c>
    </row>
    <row r="20" spans="1:6" x14ac:dyDescent="0.25">
      <c r="A20" s="21">
        <v>25</v>
      </c>
      <c r="B20" s="21">
        <v>32211</v>
      </c>
      <c r="C20" s="3" t="s">
        <v>16</v>
      </c>
      <c r="D20" s="4"/>
      <c r="E20" s="4"/>
      <c r="F20" s="5"/>
    </row>
    <row r="21" spans="1:6" x14ac:dyDescent="0.25">
      <c r="A21" t="s">
        <v>42</v>
      </c>
      <c r="B21" t="s">
        <v>17</v>
      </c>
      <c r="C21" t="s">
        <v>18</v>
      </c>
      <c r="D21" s="5">
        <v>10000</v>
      </c>
      <c r="E21" s="5">
        <v>-4000</v>
      </c>
      <c r="F21" s="5">
        <f t="shared" ref="F21:F30" si="1">D21+E21</f>
        <v>6000</v>
      </c>
    </row>
    <row r="22" spans="1:6" x14ac:dyDescent="0.25">
      <c r="A22" s="19">
        <v>25</v>
      </c>
      <c r="B22" s="21">
        <v>32219</v>
      </c>
      <c r="C22" s="3" t="s">
        <v>64</v>
      </c>
      <c r="D22" s="5"/>
      <c r="E22" s="5">
        <v>2000</v>
      </c>
      <c r="F22" s="5">
        <v>2000</v>
      </c>
    </row>
    <row r="23" spans="1:6" x14ac:dyDescent="0.25">
      <c r="A23" s="3" t="s">
        <v>42</v>
      </c>
      <c r="B23" s="3" t="s">
        <v>19</v>
      </c>
      <c r="C23" s="3" t="s">
        <v>20</v>
      </c>
      <c r="D23" s="4">
        <v>60000</v>
      </c>
      <c r="E23" s="4">
        <v>-9000</v>
      </c>
      <c r="F23" s="5">
        <f t="shared" si="1"/>
        <v>51000</v>
      </c>
    </row>
    <row r="24" spans="1:6" x14ac:dyDescent="0.25">
      <c r="A24" t="s">
        <v>42</v>
      </c>
      <c r="B24" t="s">
        <v>21</v>
      </c>
      <c r="C24" t="s">
        <v>22</v>
      </c>
      <c r="D24" s="5"/>
      <c r="E24" s="5">
        <v>550</v>
      </c>
      <c r="F24" s="5">
        <f t="shared" si="1"/>
        <v>550</v>
      </c>
    </row>
    <row r="25" spans="1:6" x14ac:dyDescent="0.25">
      <c r="A25" s="19">
        <v>25</v>
      </c>
      <c r="B25" s="19">
        <v>32244</v>
      </c>
      <c r="C25" s="3" t="s">
        <v>61</v>
      </c>
      <c r="D25" s="5">
        <v>30000</v>
      </c>
      <c r="E25" s="5"/>
      <c r="F25" s="5">
        <v>30000</v>
      </c>
    </row>
    <row r="26" spans="1:6" x14ac:dyDescent="0.25">
      <c r="A26" s="3" t="s">
        <v>42</v>
      </c>
      <c r="B26" s="3" t="s">
        <v>44</v>
      </c>
      <c r="C26" s="3" t="s">
        <v>45</v>
      </c>
      <c r="D26" s="4"/>
      <c r="E26" s="4">
        <v>1000</v>
      </c>
      <c r="F26" s="5">
        <v>1000</v>
      </c>
    </row>
    <row r="27" spans="1:6" x14ac:dyDescent="0.25">
      <c r="A27" s="21">
        <v>25</v>
      </c>
      <c r="B27" s="21">
        <v>32313</v>
      </c>
      <c r="C27" s="3" t="s">
        <v>69</v>
      </c>
      <c r="D27" s="4"/>
      <c r="E27" s="4"/>
      <c r="F27" s="5"/>
    </row>
    <row r="28" spans="1:6" x14ac:dyDescent="0.25">
      <c r="A28" s="21">
        <v>25</v>
      </c>
      <c r="B28" s="21">
        <v>32319</v>
      </c>
      <c r="C28" s="3" t="s">
        <v>70</v>
      </c>
      <c r="D28" s="4"/>
      <c r="E28" s="4"/>
      <c r="F28" s="5"/>
    </row>
    <row r="29" spans="1:6" x14ac:dyDescent="0.25">
      <c r="A29" s="3" t="s">
        <v>42</v>
      </c>
      <c r="B29" s="3" t="s">
        <v>26</v>
      </c>
      <c r="C29" s="3" t="s">
        <v>27</v>
      </c>
      <c r="D29" s="4">
        <v>60000</v>
      </c>
      <c r="E29" s="4">
        <v>-30000</v>
      </c>
      <c r="F29" s="5">
        <f t="shared" si="1"/>
        <v>30000</v>
      </c>
    </row>
    <row r="30" spans="1:6" x14ac:dyDescent="0.25">
      <c r="A30" t="s">
        <v>42</v>
      </c>
      <c r="B30" t="s">
        <v>28</v>
      </c>
      <c r="C30" t="s">
        <v>29</v>
      </c>
      <c r="D30" s="5">
        <v>30000</v>
      </c>
      <c r="E30" s="5"/>
      <c r="F30" s="5">
        <f t="shared" si="1"/>
        <v>30000</v>
      </c>
    </row>
    <row r="31" spans="1:6" x14ac:dyDescent="0.25">
      <c r="A31" s="19">
        <v>25</v>
      </c>
      <c r="B31" s="19">
        <v>32339</v>
      </c>
      <c r="C31" s="3" t="s">
        <v>66</v>
      </c>
      <c r="D31" s="5"/>
      <c r="E31" s="5">
        <v>500</v>
      </c>
      <c r="F31" s="5">
        <v>500</v>
      </c>
    </row>
    <row r="32" spans="1:6" x14ac:dyDescent="0.25">
      <c r="A32" t="s">
        <v>42</v>
      </c>
      <c r="B32" s="19">
        <v>32381</v>
      </c>
      <c r="C32" t="s">
        <v>71</v>
      </c>
      <c r="D32" s="5"/>
      <c r="E32" s="5"/>
      <c r="F32" s="5"/>
    </row>
    <row r="33" spans="1:6" x14ac:dyDescent="0.25">
      <c r="A33" s="19">
        <v>25</v>
      </c>
      <c r="B33" s="19">
        <v>32389</v>
      </c>
      <c r="C33" s="3" t="s">
        <v>31</v>
      </c>
      <c r="D33" s="5"/>
      <c r="E33" s="5">
        <v>2000</v>
      </c>
      <c r="F33" s="5">
        <v>2000</v>
      </c>
    </row>
    <row r="34" spans="1:6" x14ac:dyDescent="0.25">
      <c r="A34" s="3" t="s">
        <v>42</v>
      </c>
      <c r="B34" s="3" t="s">
        <v>46</v>
      </c>
      <c r="C34" s="3" t="s">
        <v>47</v>
      </c>
      <c r="D34" s="4"/>
      <c r="E34" s="4">
        <v>1500</v>
      </c>
      <c r="F34" s="5">
        <v>1500</v>
      </c>
    </row>
    <row r="35" spans="1:6" x14ac:dyDescent="0.25">
      <c r="A35" s="21">
        <v>25</v>
      </c>
      <c r="B35" s="21">
        <v>32396</v>
      </c>
      <c r="C35" s="3" t="s">
        <v>65</v>
      </c>
      <c r="D35" s="4"/>
      <c r="E35" s="4">
        <v>500</v>
      </c>
      <c r="F35" s="5">
        <v>500</v>
      </c>
    </row>
    <row r="36" spans="1:6" x14ac:dyDescent="0.25">
      <c r="A36" s="21">
        <v>25</v>
      </c>
      <c r="B36" s="21">
        <v>32399</v>
      </c>
      <c r="C36" s="3" t="s">
        <v>32</v>
      </c>
      <c r="D36" s="4"/>
      <c r="E36" s="4">
        <v>1000</v>
      </c>
      <c r="F36" s="5">
        <v>1000</v>
      </c>
    </row>
    <row r="37" spans="1:6" x14ac:dyDescent="0.25">
      <c r="A37" s="3" t="s">
        <v>42</v>
      </c>
      <c r="B37" s="3" t="s">
        <v>34</v>
      </c>
      <c r="C37" s="3" t="s">
        <v>35</v>
      </c>
      <c r="D37" s="4"/>
      <c r="E37" s="4">
        <v>1000</v>
      </c>
      <c r="F37" s="5">
        <v>1000</v>
      </c>
    </row>
    <row r="38" spans="1:6" x14ac:dyDescent="0.25">
      <c r="A38" t="s">
        <v>42</v>
      </c>
      <c r="B38" t="s">
        <v>48</v>
      </c>
      <c r="C38" t="s">
        <v>49</v>
      </c>
      <c r="D38" s="5"/>
      <c r="E38" s="5">
        <v>500</v>
      </c>
      <c r="F38" s="5">
        <v>500</v>
      </c>
    </row>
    <row r="39" spans="1:6" x14ac:dyDescent="0.25">
      <c r="A39" s="19">
        <v>25</v>
      </c>
      <c r="B39" s="19">
        <v>34312</v>
      </c>
      <c r="C39" s="3" t="s">
        <v>36</v>
      </c>
      <c r="D39" s="5"/>
      <c r="E39" s="5"/>
      <c r="F39" s="5"/>
    </row>
    <row r="40" spans="1:6" x14ac:dyDescent="0.25">
      <c r="A40" s="21">
        <v>25</v>
      </c>
      <c r="B40" s="21">
        <v>42261</v>
      </c>
      <c r="C40" s="3" t="s">
        <v>60</v>
      </c>
      <c r="D40" s="4">
        <v>10000</v>
      </c>
      <c r="E40" s="4"/>
      <c r="F40" s="5">
        <v>10000</v>
      </c>
    </row>
    <row r="41" spans="1:6" x14ac:dyDescent="0.25">
      <c r="A41" s="21"/>
      <c r="B41" s="21"/>
      <c r="C41" s="3"/>
      <c r="D41" s="4"/>
      <c r="E41" s="4"/>
      <c r="F41" s="5"/>
    </row>
    <row r="42" spans="1:6" x14ac:dyDescent="0.25">
      <c r="A42" s="21"/>
      <c r="B42" s="25">
        <v>18060001</v>
      </c>
      <c r="C42" s="10" t="s">
        <v>5</v>
      </c>
      <c r="D42" s="4"/>
      <c r="E42" s="4"/>
      <c r="F42" s="5"/>
    </row>
    <row r="43" spans="1:6" x14ac:dyDescent="0.25">
      <c r="A43" s="21"/>
      <c r="B43" s="25"/>
      <c r="C43" s="10"/>
      <c r="D43" s="4"/>
      <c r="E43" s="4"/>
      <c r="F43" s="5"/>
    </row>
    <row r="44" spans="1:6" x14ac:dyDescent="0.25">
      <c r="A44" s="8">
        <v>99</v>
      </c>
      <c r="B44" s="8"/>
      <c r="C44" s="8" t="s">
        <v>50</v>
      </c>
      <c r="D44" s="9"/>
      <c r="E44" s="9">
        <v>45654.66</v>
      </c>
      <c r="F44" s="9">
        <v>45654.66</v>
      </c>
    </row>
    <row r="45" spans="1:6" s="22" customFormat="1" x14ac:dyDescent="0.25">
      <c r="A45" s="24">
        <v>99</v>
      </c>
      <c r="B45" s="24">
        <v>32321</v>
      </c>
      <c r="C45" s="22" t="s">
        <v>89</v>
      </c>
      <c r="D45" s="23"/>
      <c r="E45" s="23">
        <v>15000</v>
      </c>
      <c r="F45" s="23">
        <v>15000</v>
      </c>
    </row>
    <row r="46" spans="1:6" x14ac:dyDescent="0.25">
      <c r="A46" s="21">
        <v>99</v>
      </c>
      <c r="B46" s="21">
        <v>32322</v>
      </c>
      <c r="C46" s="3" t="s">
        <v>90</v>
      </c>
      <c r="D46" s="4"/>
      <c r="E46" s="4">
        <v>20000</v>
      </c>
      <c r="F46" s="4">
        <v>20000</v>
      </c>
    </row>
    <row r="47" spans="1:6" x14ac:dyDescent="0.25">
      <c r="A47" s="21">
        <v>99</v>
      </c>
      <c r="B47" s="21">
        <v>42273</v>
      </c>
      <c r="C47" s="3" t="s">
        <v>38</v>
      </c>
      <c r="D47" s="4"/>
      <c r="E47" s="4" t="s">
        <v>91</v>
      </c>
      <c r="F47" s="4">
        <v>10654.66</v>
      </c>
    </row>
    <row r="48" spans="1:6" x14ac:dyDescent="0.25">
      <c r="A48" s="12"/>
      <c r="B48" s="12"/>
      <c r="C48" s="12"/>
      <c r="D48" s="12"/>
      <c r="E48" s="12"/>
      <c r="F48" s="12"/>
    </row>
    <row r="50" spans="3:7" x14ac:dyDescent="0.25">
      <c r="C50" s="13" t="s">
        <v>51</v>
      </c>
      <c r="D50" s="14">
        <f>D11</f>
        <v>200000</v>
      </c>
      <c r="E50" s="14">
        <v>-30000</v>
      </c>
      <c r="F50" s="14">
        <f>F11</f>
        <v>170000</v>
      </c>
    </row>
    <row r="51" spans="3:7" x14ac:dyDescent="0.25">
      <c r="C51" s="13" t="s">
        <v>67</v>
      </c>
      <c r="D51" s="14">
        <f>D44</f>
        <v>0</v>
      </c>
      <c r="E51" s="14">
        <f>E44</f>
        <v>45654.66</v>
      </c>
      <c r="F51" s="14">
        <f>F44</f>
        <v>45654.66</v>
      </c>
    </row>
    <row r="53" spans="3:7" x14ac:dyDescent="0.25">
      <c r="D53" s="16">
        <f>D50+D51</f>
        <v>200000</v>
      </c>
      <c r="E53" s="16">
        <v>15654.66</v>
      </c>
      <c r="F53" s="16">
        <f t="shared" ref="F53" si="2">F50+F51</f>
        <v>215654.66</v>
      </c>
      <c r="G53" s="15"/>
    </row>
  </sheetData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1"/>
  <sheetViews>
    <sheetView workbookViewId="0">
      <selection activeCell="E10" sqref="E10"/>
    </sheetView>
  </sheetViews>
  <sheetFormatPr defaultRowHeight="15" x14ac:dyDescent="0.25"/>
  <cols>
    <col min="1" max="1" width="9" bestFit="1" customWidth="1" collapsed="1"/>
    <col min="2" max="2" width="6.85546875" bestFit="1" customWidth="1" collapsed="1"/>
    <col min="3" max="3" width="72.7109375" customWidth="1" collapsed="1"/>
    <col min="4" max="6" width="12.42578125" bestFit="1" customWidth="1" collapsed="1"/>
  </cols>
  <sheetData>
    <row r="3" spans="1:6" x14ac:dyDescent="0.25">
      <c r="C3" s="1" t="s">
        <v>3</v>
      </c>
    </row>
    <row r="6" spans="1:6" x14ac:dyDescent="0.25">
      <c r="A6" s="2" t="s">
        <v>0</v>
      </c>
      <c r="B6" s="2" t="s">
        <v>1</v>
      </c>
      <c r="C6" s="2" t="s">
        <v>53</v>
      </c>
      <c r="D6" s="2" t="s">
        <v>88</v>
      </c>
      <c r="E6" s="2" t="s">
        <v>40</v>
      </c>
      <c r="F6" s="2" t="s">
        <v>41</v>
      </c>
    </row>
    <row r="7" spans="1:6" s="8" customFormat="1" x14ac:dyDescent="0.25">
      <c r="A7" s="17"/>
      <c r="B7" s="17"/>
      <c r="C7" s="8" t="s">
        <v>43</v>
      </c>
      <c r="D7" s="18">
        <v>200000</v>
      </c>
      <c r="E7" s="27">
        <v>15654.66</v>
      </c>
      <c r="F7" s="27">
        <v>215654.66</v>
      </c>
    </row>
    <row r="8" spans="1:6" x14ac:dyDescent="0.25">
      <c r="A8" t="s">
        <v>42</v>
      </c>
      <c r="B8" s="3" t="s">
        <v>54</v>
      </c>
      <c r="C8" s="3" t="s">
        <v>55</v>
      </c>
      <c r="D8" s="4">
        <v>50</v>
      </c>
      <c r="E8" s="5"/>
      <c r="F8" s="5">
        <f>D8+E8</f>
        <v>50</v>
      </c>
    </row>
    <row r="9" spans="1:6" x14ac:dyDescent="0.25">
      <c r="A9" t="s">
        <v>42</v>
      </c>
      <c r="B9" s="3" t="s">
        <v>56</v>
      </c>
      <c r="C9" s="3" t="s">
        <v>57</v>
      </c>
      <c r="D9" s="4">
        <v>199950</v>
      </c>
      <c r="E9" s="5">
        <v>-30000</v>
      </c>
      <c r="F9" s="5">
        <f t="shared" ref="F9" si="0">D9+E9</f>
        <v>169950</v>
      </c>
    </row>
    <row r="10" spans="1:6" x14ac:dyDescent="0.25">
      <c r="A10" s="19">
        <v>99</v>
      </c>
      <c r="B10" s="19">
        <v>92211</v>
      </c>
      <c r="C10" t="s">
        <v>58</v>
      </c>
      <c r="D10" s="5"/>
      <c r="E10" s="5">
        <v>45654.66</v>
      </c>
      <c r="F10" s="5">
        <v>45654.66</v>
      </c>
    </row>
    <row r="11" spans="1:6" x14ac:dyDescent="0.25">
      <c r="A11" s="6"/>
      <c r="B11" s="6"/>
      <c r="C11" s="6"/>
      <c r="D11" s="20"/>
      <c r="E11" s="20"/>
      <c r="F1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prorač.</vt:lpstr>
      <vt:lpstr>vanprorač.</vt:lpstr>
      <vt:lpstr>vanpr. prihodi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Manuela Dišipulo</cp:lastModifiedBy>
  <cp:lastPrinted>2026-06-23T09:10:53Z</cp:lastPrinted>
  <dcterms:created xsi:type="dcterms:W3CDTF">2022-05-26T09:08:45Z</dcterms:created>
  <dcterms:modified xsi:type="dcterms:W3CDTF">2026-06-23T09:11:03Z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