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 activeTab="2"/>
  </bookViews>
  <sheets>
    <sheet name="prorač." sheetId="1" r:id="rId1"/>
    <sheet name="vanprorač." sheetId="2" r:id="rId2"/>
    <sheet name="vanpr. prihodi" sheetId="3" r:id="rId3"/>
  </sheets>
  <calcPr calcId="145621"/>
</workbook>
</file>

<file path=xl/calcChain.xml><?xml version="1.0" encoding="utf-8"?>
<calcChain xmlns="http://schemas.openxmlformats.org/spreadsheetml/2006/main">
  <c r="F25" i="1" l="1"/>
  <c r="F9" i="3" l="1"/>
  <c r="F8" i="3"/>
  <c r="F52" i="2" l="1"/>
  <c r="D52" i="2"/>
  <c r="E52" i="2"/>
  <c r="F13" i="2"/>
  <c r="F14" i="2"/>
  <c r="F16" i="2"/>
  <c r="F19" i="2"/>
  <c r="F21" i="2"/>
  <c r="F22" i="2"/>
  <c r="F24" i="2"/>
  <c r="F27" i="2"/>
  <c r="F28" i="2"/>
  <c r="F30" i="2"/>
  <c r="F32" i="2"/>
  <c r="F35" i="2"/>
  <c r="F36" i="2"/>
  <c r="F38" i="2"/>
  <c r="F12" i="2"/>
  <c r="E9" i="2"/>
  <c r="D10" i="2"/>
  <c r="F40" i="1"/>
  <c r="F38" i="1"/>
  <c r="F27" i="1"/>
  <c r="F28" i="1"/>
  <c r="F29" i="1"/>
  <c r="F30" i="1"/>
  <c r="F31" i="1"/>
  <c r="F32" i="1"/>
  <c r="F33" i="1"/>
  <c r="F34" i="1"/>
  <c r="F13" i="1"/>
  <c r="F14" i="1"/>
  <c r="F16" i="1"/>
  <c r="F17" i="1"/>
  <c r="F18" i="1"/>
  <c r="F19" i="1"/>
  <c r="F20" i="1"/>
  <c r="F21" i="1"/>
  <c r="F22" i="1"/>
  <c r="F23" i="1"/>
  <c r="F24" i="1"/>
  <c r="F26" i="1"/>
  <c r="F12" i="1"/>
  <c r="E11" i="1"/>
  <c r="E9" i="1"/>
  <c r="E8" i="1" s="1"/>
  <c r="D36" i="1"/>
  <c r="D9" i="1" s="1"/>
  <c r="D8" i="1" s="1"/>
  <c r="D11" i="1"/>
  <c r="D51" i="2" l="1"/>
  <c r="D54" i="2" s="1"/>
  <c r="F51" i="2"/>
  <c r="F54" i="2" s="1"/>
  <c r="E43" i="1"/>
  <c r="F9" i="1"/>
  <c r="F8" i="1" s="1"/>
  <c r="D43" i="1"/>
  <c r="F11" i="1"/>
  <c r="F43" i="1" s="1"/>
  <c r="F8" i="2" l="1"/>
</calcChain>
</file>

<file path=xl/sharedStrings.xml><?xml version="1.0" encoding="utf-8"?>
<sst xmlns="http://schemas.openxmlformats.org/spreadsheetml/2006/main" count="156" uniqueCount="89">
  <si>
    <t>Izvor fin.</t>
  </si>
  <si>
    <t>Konto</t>
  </si>
  <si>
    <t>Naziv</t>
  </si>
  <si>
    <t>JAVNA USTANOVA ŠPORTSKI OBJEKTI DUBROVNIK</t>
  </si>
  <si>
    <t>REDOVNA DJELATNOST</t>
  </si>
  <si>
    <t>ADMINISTRACIJA I UPRAVLJANJE</t>
  </si>
  <si>
    <t>11</t>
  </si>
  <si>
    <t>Opći prihodi i primici</t>
  </si>
  <si>
    <t>31111</t>
  </si>
  <si>
    <t>Plaće za zaposlene</t>
  </si>
  <si>
    <t>31219</t>
  </si>
  <si>
    <t>Ostali nenavedeni rashodi za zaposlene</t>
  </si>
  <si>
    <t>31321</t>
  </si>
  <si>
    <t>Doprinosi za obvezno zdravstveno osiguranje</t>
  </si>
  <si>
    <t>Dnevnice za službeni put u zemlji</t>
  </si>
  <si>
    <t>Naknade za prijevoz na posao i s posla</t>
  </si>
  <si>
    <t>Uredski materijal</t>
  </si>
  <si>
    <t>32214</t>
  </si>
  <si>
    <t>Materijal i sredstva za čišćenje i održavanje</t>
  </si>
  <si>
    <t>32231</t>
  </si>
  <si>
    <t>Električna energija</t>
  </si>
  <si>
    <t>32234</t>
  </si>
  <si>
    <t>Motorni benzin i dizel gorivo</t>
  </si>
  <si>
    <t>Ostali materijal i dijelovi za tekuće i investicijsko održavanje</t>
  </si>
  <si>
    <t>Sitni inventar</t>
  </si>
  <si>
    <t>Usluge telefona, telefaksa</t>
  </si>
  <si>
    <t>32321</t>
  </si>
  <si>
    <t>Usluge tekućeg i investicijskog održavanja građevinskih objekata</t>
  </si>
  <si>
    <t>32322</t>
  </si>
  <si>
    <t>Usluge tekućeg i investicijskog održavanja postrojenja i opreme</t>
  </si>
  <si>
    <t>Ostale usluge promidžbe i informiranja</t>
  </si>
  <si>
    <t>Ostale računalne usluge</t>
  </si>
  <si>
    <t>Ostale nespomenute usluge</t>
  </si>
  <si>
    <t>Naknade članovima predstavničkih i izvršnih tijela i upravnih vijeća</t>
  </si>
  <si>
    <t>32931</t>
  </si>
  <si>
    <t>Reprezentacija</t>
  </si>
  <si>
    <t>Usluge platnog prometa</t>
  </si>
  <si>
    <t>KAPITALNO ULAGANJE U ŠPORTU</t>
  </si>
  <si>
    <t>Oprema</t>
  </si>
  <si>
    <t>Dodatna ulaganja na građevinskim objektima</t>
  </si>
  <si>
    <t>rebalans +/-</t>
  </si>
  <si>
    <t xml:space="preserve">Novi plan </t>
  </si>
  <si>
    <t>25</t>
  </si>
  <si>
    <t>Vlastiti prihodi proračunskih korisnika</t>
  </si>
  <si>
    <t>32271</t>
  </si>
  <si>
    <t>Službena, radna i zaštitna odjeća i obuća</t>
  </si>
  <si>
    <t>32391</t>
  </si>
  <si>
    <t>Grafičke i tiskarske usluge, usluge kopiranja i uvezivanja i slično</t>
  </si>
  <si>
    <t>34311</t>
  </si>
  <si>
    <t>Usluge banaka</t>
  </si>
  <si>
    <t>Višak / manjak  prihoda proračunskih korisnika</t>
  </si>
  <si>
    <t>IZVOR 25</t>
  </si>
  <si>
    <t>IZVOR 11</t>
  </si>
  <si>
    <t>Naziv Konto</t>
  </si>
  <si>
    <t>64132</t>
  </si>
  <si>
    <t>Kamate na depozite po viđenju</t>
  </si>
  <si>
    <t>66151</t>
  </si>
  <si>
    <t>Prihodi od pruženih usluga</t>
  </si>
  <si>
    <t>Višak prihoda poslovanja</t>
  </si>
  <si>
    <t>Proračun 2025</t>
  </si>
  <si>
    <t>Pos.dopr.za poticanje zapošlj.osoba sa invaliditetom</t>
  </si>
  <si>
    <t>Sportska oprema</t>
  </si>
  <si>
    <t>Ost.mater.i dijelovi za tek.održavanje</t>
  </si>
  <si>
    <t>Tečajevi i stručni ispiti</t>
  </si>
  <si>
    <t>Naknada za korištenje priv.auta u služ.svrhe</t>
  </si>
  <si>
    <t>Ost.mater.za potrebe red.poslovanja</t>
  </si>
  <si>
    <t>Usluge čuvanja imovine i osoba</t>
  </si>
  <si>
    <t>Ostale usluge promidžbe i info.</t>
  </si>
  <si>
    <t>Stipendije i školarine</t>
  </si>
  <si>
    <t>Dodatna ulaganja na postrojenjima i opremi</t>
  </si>
  <si>
    <t>IZVOR 99</t>
  </si>
  <si>
    <t>IZMJENE I DOPUNE FINANCIJSKOG PLANA ZA 2025 GODINU- II</t>
  </si>
  <si>
    <t>Seminari,savjetovanja i simpoziji</t>
  </si>
  <si>
    <t>Poštarina</t>
  </si>
  <si>
    <t>Ostale usluge za komunikac.i prijevoz</t>
  </si>
  <si>
    <t>Usluge ažuriranja računalnih baza</t>
  </si>
  <si>
    <t>Ostali rashodi za zaposlene</t>
  </si>
  <si>
    <t>Doprinosi za zdravstveno osiguranje</t>
  </si>
  <si>
    <t>Stručno usavršavanje zaposlenika</t>
  </si>
  <si>
    <t>Uredski materijal i ost.mater.rashodi</t>
  </si>
  <si>
    <t>Energija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</si>
  <si>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</si>
  <si>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</si>
  <si>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</si>
  <si>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</si>
  <si>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</si>
  <si>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</si>
  <si>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 xml:space="preserve">Premije osiguranja </t>
  </si>
  <si>
    <t>Bankarske usluge i usluge platnog prometa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</si>
</sst>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#,##0.00#####"/>
    <numFmt numFmtId="165" formatCode="#,##0.0000000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164" fontId="0" fillId="3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3" fillId="3" borderId="0" xfId="0" applyFont="1" applyFill="1"/>
    <xf numFmtId="164" fontId="3" fillId="3" borderId="0" xfId="0" applyNumberFormat="1" applyFont="1" applyFill="1" applyAlignment="1">
      <alignment horizontal="right"/>
    </xf>
    <xf numFmtId="0" fontId="2" fillId="2" borderId="2" xfId="0" applyFont="1" applyFill="1" applyBorder="1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0" borderId="0" xfId="0" applyFont="1" applyFill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1" fillId="4" borderId="2" xfId="0" applyFont="1" applyFill="1" applyBorder="1"/>
    <xf numFmtId="0" fontId="0" fillId="3" borderId="0" xfId="0" applyFill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right"/>
    </xf>
    <xf numFmtId="164" fontId="1" fillId="0" borderId="0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43"/>
  <sheetViews>
    <sheetView workbookViewId="0">
      <pane ySplit="7" topLeftCell="A8" activePane="bottomLeft" state="frozen"/>
      <selection pane="bottomLeft" activeCell="F11" sqref="F11"/>
    </sheetView>
  </sheetViews>
  <sheetFormatPr defaultRowHeight="15" x14ac:dyDescent="0.25"/>
  <cols>
    <col min="1" max="2" width="9" bestFit="1" customWidth="1" collapsed="1"/>
    <col min="3" max="3" width="67.42578125" bestFit="1" customWidth="1" collapsed="1"/>
    <col min="4" max="4" width="16.85546875" bestFit="1" customWidth="1" collapsed="1"/>
    <col min="5" max="5" width="15.140625" bestFit="1" customWidth="1" collapsed="1"/>
    <col min="6" max="6" width="12.42578125" bestFit="1" customWidth="1" collapsed="1"/>
  </cols>
  <sheetData>
    <row r="4" spans="1:6" x14ac:dyDescent="0.25">
      <c r="C4" s="1" t="s">
        <v>3</v>
      </c>
    </row>
    <row r="5" spans="1:6" x14ac:dyDescent="0.25">
      <c r="C5" t="s">
        <v>71</v>
      </c>
    </row>
    <row r="7" spans="1:6" x14ac:dyDescent="0.25">
      <c r="A7" s="2" t="s">
        <v>0</v>
      </c>
      <c r="B7" s="2" t="s">
        <v>1</v>
      </c>
      <c r="C7" s="2" t="s">
        <v>2</v>
      </c>
      <c r="D7" s="2" t="s">
        <v>59</v>
      </c>
      <c r="E7" s="7" t="s">
        <v>40</v>
      </c>
      <c r="F7" s="7" t="s">
        <v>41</v>
      </c>
    </row>
    <row r="8" spans="1:6" x14ac:dyDescent="0.25">
      <c r="C8" s="8" t="s">
        <v>3</v>
      </c>
      <c r="D8" s="9">
        <f>D9</f>
        <v>2227030</v>
      </c>
      <c r="E8" s="9">
        <f t="shared" ref="E8:F8" si="0">E9</f>
        <v>20000</v>
      </c>
      <c r="F8" s="9">
        <f t="shared" si="0"/>
        <v>2247030</v>
      </c>
    </row>
    <row r="9" spans="1:6" x14ac:dyDescent="0.25">
      <c r="A9" s="3"/>
      <c r="B9" s="3"/>
      <c r="C9" s="10" t="s">
        <v>4</v>
      </c>
      <c r="D9" s="11">
        <f>D10+D36</f>
        <v>2227030</v>
      </c>
      <c r="E9" s="11">
        <f>E10+E36</f>
        <v>20000</v>
      </c>
      <c r="F9" s="11">
        <f>F10+F36</f>
        <v>2247030</v>
      </c>
    </row>
    <row r="10" spans="1:6" x14ac:dyDescent="0.25">
      <c r="A10" s="8"/>
      <c r="B10" s="8">
        <v>18060001</v>
      </c>
      <c r="C10" s="8" t="s">
        <v>5</v>
      </c>
      <c r="D10" s="9">
        <v>1762030</v>
      </c>
      <c r="E10" s="9">
        <v>-27000</v>
      </c>
      <c r="F10" s="9">
        <v>1735030</v>
      </c>
    </row>
    <row r="11" spans="1:6" x14ac:dyDescent="0.25">
      <c r="A11" s="10" t="s">
        <v>6</v>
      </c>
      <c r="B11" s="10"/>
      <c r="C11" s="10" t="s">
        <v>7</v>
      </c>
      <c r="D11" s="11">
        <f>SUM(D12:D35)</f>
        <v>1762030</v>
      </c>
      <c r="E11" s="11">
        <f>SUM(E12:E35)</f>
        <v>-27000</v>
      </c>
      <c r="F11" s="11">
        <f>SUM(F12:F35)</f>
        <v>1735030</v>
      </c>
    </row>
    <row r="12" spans="1:6" x14ac:dyDescent="0.25">
      <c r="A12" t="s">
        <v>6</v>
      </c>
      <c r="B12">
        <v>3111</v>
      </c>
      <c r="C12" t="s">
        <v>9</v>
      </c>
      <c r="D12" s="5">
        <v>770000</v>
      </c>
      <c r="E12" s="5">
        <v>-20000</v>
      </c>
      <c r="F12" s="5">
        <f>D12+E12</f>
        <v>750000</v>
      </c>
    </row>
    <row r="13" spans="1:6" x14ac:dyDescent="0.25">
      <c r="A13" s="3" t="s">
        <v>6</v>
      </c>
      <c r="B13" s="3">
        <v>3121</v>
      </c>
      <c r="C13" s="3" t="s">
        <v>76</v>
      </c>
      <c r="D13" s="4">
        <v>121700</v>
      </c>
      <c r="E13" s="4">
        <v>-5640</v>
      </c>
      <c r="F13" s="5">
        <f t="shared" ref="F13:F34" si="1">D13+E13</f>
        <v>116060</v>
      </c>
    </row>
    <row r="14" spans="1:6" x14ac:dyDescent="0.25">
      <c r="A14" s="3">
        <v>11</v>
      </c>
      <c r="B14" s="3">
        <v>3132</v>
      </c>
      <c r="C14" s="3" t="s">
        <v>77</v>
      </c>
      <c r="D14" s="4">
        <v>127100</v>
      </c>
      <c r="E14" s="4"/>
      <c r="F14" s="5">
        <f t="shared" si="1"/>
        <v>127100</v>
      </c>
    </row>
    <row r="15" spans="1:6" x14ac:dyDescent="0.25">
      <c r="A15" s="24">
        <v>11</v>
      </c>
      <c r="B15" s="24">
        <v>3133</v>
      </c>
      <c r="C15" s="3" t="s">
        <v>60</v>
      </c>
      <c r="D15" s="4">
        <v>2200</v>
      </c>
      <c r="E15" s="4"/>
      <c r="F15" s="5">
        <v>2200</v>
      </c>
    </row>
    <row r="16" spans="1:6" x14ac:dyDescent="0.25">
      <c r="A16" t="s">
        <v>6</v>
      </c>
      <c r="B16">
        <v>3211</v>
      </c>
      <c r="C16" t="s">
        <v>14</v>
      </c>
      <c r="D16" s="5">
        <v>260</v>
      </c>
      <c r="E16" s="5">
        <v>-260</v>
      </c>
      <c r="F16" s="5">
        <f t="shared" si="1"/>
        <v>0</v>
      </c>
    </row>
    <row r="17" spans="1:6" x14ac:dyDescent="0.25">
      <c r="A17">
        <v>11</v>
      </c>
      <c r="B17">
        <v>3212</v>
      </c>
      <c r="C17" t="s">
        <v>15</v>
      </c>
      <c r="D17" s="5">
        <v>25500</v>
      </c>
      <c r="E17" s="5">
        <v>-3500</v>
      </c>
      <c r="F17" s="5">
        <f t="shared" si="1"/>
        <v>22000</v>
      </c>
    </row>
    <row r="18" spans="1:6" x14ac:dyDescent="0.25">
      <c r="A18" s="3" t="s">
        <v>6</v>
      </c>
      <c r="B18" s="3">
        <v>3213</v>
      </c>
      <c r="C18" s="3" t="s">
        <v>78</v>
      </c>
      <c r="D18" s="4">
        <v>300</v>
      </c>
      <c r="E18" s="4"/>
      <c r="F18" s="5">
        <f t="shared" si="1"/>
        <v>300</v>
      </c>
    </row>
    <row r="19" spans="1:6" x14ac:dyDescent="0.25">
      <c r="A19" t="s">
        <v>6</v>
      </c>
      <c r="B19">
        <v>3221</v>
      </c>
      <c r="C19" t="s">
        <v>79</v>
      </c>
      <c r="D19" s="5">
        <v>22300</v>
      </c>
      <c r="E19" s="5">
        <v>-4000</v>
      </c>
      <c r="F19" s="5">
        <f t="shared" si="1"/>
        <v>18300</v>
      </c>
    </row>
    <row r="20" spans="1:6" x14ac:dyDescent="0.25">
      <c r="A20" s="3" t="s">
        <v>6</v>
      </c>
      <c r="B20" s="3">
        <v>3223</v>
      </c>
      <c r="C20" s="3" t="s">
        <v>80</v>
      </c>
      <c r="D20" s="4">
        <v>190000</v>
      </c>
      <c r="E20" s="4">
        <v>1500</v>
      </c>
      <c r="F20" s="5">
        <f t="shared" si="1"/>
        <v>191500</v>
      </c>
    </row>
    <row r="21" spans="1:6" x14ac:dyDescent="0.25">
      <c r="A21" s="3" t="s">
        <v>6</v>
      </c>
      <c r="B21" s="3">
        <v>3224</v>
      </c>
      <c r="C21" s="3" t="s">
        <v>23</v>
      </c>
      <c r="D21" s="4">
        <v>46000</v>
      </c>
      <c r="E21" s="4">
        <v>-4000</v>
      </c>
      <c r="F21" s="5">
        <f t="shared" si="1"/>
        <v>42000</v>
      </c>
    </row>
    <row r="22" spans="1:6" x14ac:dyDescent="0.25">
      <c r="A22" t="s">
        <v>6</v>
      </c>
      <c r="B22" s="3">
        <v>3225</v>
      </c>
      <c r="C22" t="s">
        <v>24</v>
      </c>
      <c r="D22" s="5">
        <v>3000</v>
      </c>
      <c r="E22" s="5">
        <v>1000</v>
      </c>
      <c r="F22" s="5">
        <f t="shared" si="1"/>
        <v>4000</v>
      </c>
    </row>
    <row r="23" spans="1:6" x14ac:dyDescent="0.25">
      <c r="A23" s="24">
        <v>11</v>
      </c>
      <c r="B23" s="3">
        <v>3231</v>
      </c>
      <c r="C23" s="3" t="s">
        <v>25</v>
      </c>
      <c r="D23" s="4">
        <v>16100</v>
      </c>
      <c r="E23" s="4">
        <v>900</v>
      </c>
      <c r="F23" s="5">
        <f t="shared" si="1"/>
        <v>17000</v>
      </c>
    </row>
    <row r="24" spans="1:6" x14ac:dyDescent="0.25">
      <c r="A24" t="s">
        <v>6</v>
      </c>
      <c r="B24" s="3">
        <v>3232</v>
      </c>
      <c r="C24" t="s">
        <v>27</v>
      </c>
      <c r="D24" s="5">
        <v>108300</v>
      </c>
      <c r="E24" s="5">
        <v>12000</v>
      </c>
      <c r="F24" s="5">
        <f t="shared" si="1"/>
        <v>120300</v>
      </c>
    </row>
    <row r="25" spans="1:6" x14ac:dyDescent="0.25">
      <c r="A25" s="3" t="s">
        <v>6</v>
      </c>
      <c r="B25" s="3">
        <v>3233</v>
      </c>
      <c r="C25" s="3" t="s">
        <v>30</v>
      </c>
      <c r="D25" s="4">
        <v>3000</v>
      </c>
      <c r="E25" s="4"/>
      <c r="F25" s="5">
        <f t="shared" si="1"/>
        <v>3000</v>
      </c>
    </row>
    <row r="26" spans="1:6" x14ac:dyDescent="0.25">
      <c r="A26" t="s">
        <v>6</v>
      </c>
      <c r="B26" s="3">
        <v>3234</v>
      </c>
      <c r="C26" t="s">
        <v>81</v>
      </c>
      <c r="D26" s="5">
        <v>139000</v>
      </c>
      <c r="E26" s="5">
        <v>-10000</v>
      </c>
      <c r="F26" s="5">
        <f t="shared" si="1"/>
        <v>129000</v>
      </c>
    </row>
    <row r="27" spans="1:6" x14ac:dyDescent="0.25">
      <c r="A27" t="s">
        <v>6</v>
      </c>
      <c r="B27" s="3">
        <v>3235</v>
      </c>
      <c r="C27" t="s">
        <v>82</v>
      </c>
      <c r="D27" s="5">
        <v>90700</v>
      </c>
      <c r="E27" s="5">
        <v>7800</v>
      </c>
      <c r="F27" s="5">
        <f t="shared" si="1"/>
        <v>98500</v>
      </c>
    </row>
    <row r="28" spans="1:6" x14ac:dyDescent="0.25">
      <c r="A28" s="3" t="s">
        <v>6</v>
      </c>
      <c r="B28" s="3">
        <v>3236</v>
      </c>
      <c r="C28" s="3" t="s">
        <v>83</v>
      </c>
      <c r="D28" s="4">
        <v>9000</v>
      </c>
      <c r="E28" s="4">
        <v>500</v>
      </c>
      <c r="F28" s="5">
        <f t="shared" si="1"/>
        <v>9500</v>
      </c>
    </row>
    <row r="29" spans="1:6" x14ac:dyDescent="0.25">
      <c r="A29" t="s">
        <v>6</v>
      </c>
      <c r="B29" s="3">
        <v>3237</v>
      </c>
      <c r="C29" t="s">
        <v>84</v>
      </c>
      <c r="D29" s="5">
        <v>4000</v>
      </c>
      <c r="E29" s="5"/>
      <c r="F29" s="5">
        <f t="shared" si="1"/>
        <v>4000</v>
      </c>
    </row>
    <row r="30" spans="1:6" x14ac:dyDescent="0.25">
      <c r="A30" s="3" t="s">
        <v>6</v>
      </c>
      <c r="B30" s="3">
        <v>3238</v>
      </c>
      <c r="C30" s="3" t="s">
        <v>85</v>
      </c>
      <c r="D30" s="4">
        <v>4000</v>
      </c>
      <c r="E30" s="4"/>
      <c r="F30" s="5">
        <f t="shared" si="1"/>
        <v>4000</v>
      </c>
    </row>
    <row r="31" spans="1:6" x14ac:dyDescent="0.25">
      <c r="A31" t="s">
        <v>6</v>
      </c>
      <c r="B31" s="3">
        <v>3239</v>
      </c>
      <c r="C31" t="s">
        <v>86</v>
      </c>
      <c r="D31" s="5">
        <v>60000</v>
      </c>
      <c r="E31" s="5">
        <v>-3000</v>
      </c>
      <c r="F31" s="5">
        <f t="shared" si="1"/>
        <v>57000</v>
      </c>
    </row>
    <row r="32" spans="1:6" x14ac:dyDescent="0.25">
      <c r="A32" t="s">
        <v>6</v>
      </c>
      <c r="B32" s="3">
        <v>3291</v>
      </c>
      <c r="C32" t="s">
        <v>33</v>
      </c>
      <c r="D32" s="5">
        <v>10150</v>
      </c>
      <c r="E32" s="5">
        <v>-600</v>
      </c>
      <c r="F32" s="5">
        <f t="shared" si="1"/>
        <v>9550</v>
      </c>
    </row>
    <row r="33" spans="1:6" x14ac:dyDescent="0.25">
      <c r="A33" s="3" t="s">
        <v>6</v>
      </c>
      <c r="B33" s="3">
        <v>3292</v>
      </c>
      <c r="C33" s="3" t="s">
        <v>87</v>
      </c>
      <c r="D33" s="4">
        <v>7650</v>
      </c>
      <c r="E33" s="4">
        <v>800</v>
      </c>
      <c r="F33" s="5">
        <f t="shared" si="1"/>
        <v>8450</v>
      </c>
    </row>
    <row r="34" spans="1:6" x14ac:dyDescent="0.25">
      <c r="A34" s="3" t="s">
        <v>6</v>
      </c>
      <c r="B34" s="3">
        <v>3293</v>
      </c>
      <c r="C34" s="3" t="s">
        <v>35</v>
      </c>
      <c r="D34" s="4">
        <v>700</v>
      </c>
      <c r="E34" s="4">
        <v>300</v>
      </c>
      <c r="F34" s="5">
        <f t="shared" si="1"/>
        <v>1000</v>
      </c>
    </row>
    <row r="35" spans="1:6" x14ac:dyDescent="0.25">
      <c r="A35" s="24">
        <v>11</v>
      </c>
      <c r="B35" s="29">
        <v>3431</v>
      </c>
      <c r="C35" s="3" t="s">
        <v>88</v>
      </c>
      <c r="D35" s="4">
        <v>1070</v>
      </c>
      <c r="E35" s="4">
        <v>-800</v>
      </c>
      <c r="F35" s="5">
        <v>270</v>
      </c>
    </row>
    <row r="36" spans="1:6" x14ac:dyDescent="0.25">
      <c r="A36" s="10"/>
      <c r="B36" s="10">
        <v>18060002</v>
      </c>
      <c r="C36" s="10" t="s">
        <v>37</v>
      </c>
      <c r="D36" s="11">
        <f>D37</f>
        <v>465000</v>
      </c>
      <c r="E36" s="11">
        <v>47000</v>
      </c>
      <c r="F36" s="11">
        <v>512000</v>
      </c>
    </row>
    <row r="37" spans="1:6" x14ac:dyDescent="0.25">
      <c r="A37" s="8" t="s">
        <v>6</v>
      </c>
      <c r="B37" s="8"/>
      <c r="C37" s="8" t="s">
        <v>7</v>
      </c>
      <c r="D37" s="9">
        <v>465000</v>
      </c>
      <c r="E37" s="9">
        <v>47000</v>
      </c>
      <c r="F37" s="9">
        <v>512000</v>
      </c>
    </row>
    <row r="38" spans="1:6" x14ac:dyDescent="0.25">
      <c r="A38" s="3" t="s">
        <v>6</v>
      </c>
      <c r="B38" s="29">
        <v>4226</v>
      </c>
      <c r="C38" s="3" t="s">
        <v>61</v>
      </c>
      <c r="D38" s="4">
        <v>4000</v>
      </c>
      <c r="E38" s="4">
        <v>-1000</v>
      </c>
      <c r="F38" s="4">
        <f>D38+E38</f>
        <v>3000</v>
      </c>
    </row>
    <row r="39" spans="1:6" x14ac:dyDescent="0.25">
      <c r="A39" s="24">
        <v>11</v>
      </c>
      <c r="B39" s="29">
        <v>4227</v>
      </c>
      <c r="C39" s="3" t="s">
        <v>38</v>
      </c>
      <c r="D39" s="4">
        <v>6000</v>
      </c>
      <c r="E39" s="4">
        <v>1000</v>
      </c>
      <c r="F39" s="4">
        <v>7000</v>
      </c>
    </row>
    <row r="40" spans="1:6" x14ac:dyDescent="0.25">
      <c r="A40" t="s">
        <v>6</v>
      </c>
      <c r="B40">
        <v>4511</v>
      </c>
      <c r="C40" t="s">
        <v>39</v>
      </c>
      <c r="D40" s="5">
        <v>455000</v>
      </c>
      <c r="E40" s="5">
        <v>47000</v>
      </c>
      <c r="F40" s="4">
        <f>D40+E40</f>
        <v>502000</v>
      </c>
    </row>
    <row r="41" spans="1:6" x14ac:dyDescent="0.25">
      <c r="A41" s="6"/>
      <c r="B41" s="6"/>
      <c r="C41" s="6"/>
      <c r="D41" s="6"/>
      <c r="E41" s="6"/>
      <c r="F41" s="6"/>
    </row>
    <row r="43" spans="1:6" x14ac:dyDescent="0.25">
      <c r="C43" s="13" t="s">
        <v>52</v>
      </c>
      <c r="D43" s="16">
        <f>D11+D37</f>
        <v>2227030</v>
      </c>
      <c r="E43" s="16">
        <f>E11+E37</f>
        <v>20000</v>
      </c>
      <c r="F43" s="16">
        <f>F11+F37</f>
        <v>2247030</v>
      </c>
    </row>
  </sheetData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54"/>
  <sheetViews>
    <sheetView topLeftCell="A10" workbookViewId="0">
      <selection activeCell="C54" sqref="C54"/>
    </sheetView>
  </sheetViews>
  <sheetFormatPr defaultRowHeight="15" x14ac:dyDescent="0.25"/>
  <cols>
    <col min="3" max="3" width="73.140625" bestFit="1" customWidth="1"/>
    <col min="4" max="4" width="16.28515625" bestFit="1" customWidth="1"/>
    <col min="5" max="5" width="15.42578125" bestFit="1" customWidth="1"/>
    <col min="6" max="6" width="16.28515625" bestFit="1" customWidth="1"/>
  </cols>
  <sheetData>
    <row r="4" spans="1:6" x14ac:dyDescent="0.25">
      <c r="C4" s="1" t="s">
        <v>3</v>
      </c>
    </row>
    <row r="7" spans="1:6" x14ac:dyDescent="0.25">
      <c r="A7" s="7" t="s">
        <v>0</v>
      </c>
      <c r="B7" s="7" t="s">
        <v>1</v>
      </c>
      <c r="C7" s="7" t="s">
        <v>2</v>
      </c>
      <c r="D7" s="2" t="s">
        <v>59</v>
      </c>
      <c r="E7" s="7" t="s">
        <v>40</v>
      </c>
      <c r="F7" s="7" t="s">
        <v>41</v>
      </c>
    </row>
    <row r="8" spans="1:6" x14ac:dyDescent="0.25">
      <c r="C8" s="8" t="s">
        <v>3</v>
      </c>
      <c r="D8" s="9">
        <v>213521</v>
      </c>
      <c r="E8" s="9"/>
      <c r="F8" s="9">
        <f t="shared" ref="E8:F9" si="0">F9</f>
        <v>223871</v>
      </c>
    </row>
    <row r="9" spans="1:6" x14ac:dyDescent="0.25">
      <c r="A9" s="3"/>
      <c r="B9" s="3"/>
      <c r="C9" s="10" t="s">
        <v>4</v>
      </c>
      <c r="D9" s="11">
        <v>213521</v>
      </c>
      <c r="E9" s="11">
        <f t="shared" si="0"/>
        <v>10350</v>
      </c>
      <c r="F9" s="11">
        <v>223871</v>
      </c>
    </row>
    <row r="10" spans="1:6" x14ac:dyDescent="0.25">
      <c r="B10" s="8">
        <v>18060001</v>
      </c>
      <c r="C10" s="8" t="s">
        <v>5</v>
      </c>
      <c r="D10" s="9">
        <f>D11+D45</f>
        <v>213521</v>
      </c>
      <c r="E10" s="9">
        <v>10350</v>
      </c>
      <c r="F10" s="9">
        <v>160350</v>
      </c>
    </row>
    <row r="11" spans="1:6" x14ac:dyDescent="0.25">
      <c r="A11" s="3" t="s">
        <v>42</v>
      </c>
      <c r="B11" s="3"/>
      <c r="C11" s="10" t="s">
        <v>43</v>
      </c>
      <c r="D11" s="11">
        <v>150000</v>
      </c>
      <c r="E11" s="11">
        <v>10350</v>
      </c>
      <c r="F11" s="11">
        <v>160350</v>
      </c>
    </row>
    <row r="12" spans="1:6" x14ac:dyDescent="0.25">
      <c r="A12" t="s">
        <v>42</v>
      </c>
      <c r="B12" t="s">
        <v>8</v>
      </c>
      <c r="C12" t="s">
        <v>9</v>
      </c>
      <c r="D12" s="5"/>
      <c r="E12" s="5"/>
      <c r="F12" s="5">
        <f>D12+E12</f>
        <v>0</v>
      </c>
    </row>
    <row r="13" spans="1:6" x14ac:dyDescent="0.25">
      <c r="A13" s="3" t="s">
        <v>42</v>
      </c>
      <c r="B13" s="3" t="s">
        <v>10</v>
      </c>
      <c r="C13" s="3" t="s">
        <v>11</v>
      </c>
      <c r="D13" s="4"/>
      <c r="E13" s="4"/>
      <c r="F13" s="5">
        <f t="shared" ref="F13:F38" si="1">D13+E13</f>
        <v>0</v>
      </c>
    </row>
    <row r="14" spans="1:6" x14ac:dyDescent="0.25">
      <c r="A14" t="s">
        <v>42</v>
      </c>
      <c r="B14" t="s">
        <v>12</v>
      </c>
      <c r="C14" t="s">
        <v>13</v>
      </c>
      <c r="D14" s="5"/>
      <c r="E14" s="5"/>
      <c r="F14" s="5">
        <f t="shared" si="1"/>
        <v>0</v>
      </c>
    </row>
    <row r="15" spans="1:6" x14ac:dyDescent="0.25">
      <c r="A15" s="22">
        <v>25</v>
      </c>
      <c r="B15" s="22">
        <v>32131</v>
      </c>
      <c r="C15" t="s">
        <v>72</v>
      </c>
      <c r="D15" s="5"/>
      <c r="E15" s="5">
        <v>300</v>
      </c>
      <c r="F15" s="5">
        <v>300</v>
      </c>
    </row>
    <row r="16" spans="1:6" x14ac:dyDescent="0.25">
      <c r="A16" s="3" t="s">
        <v>42</v>
      </c>
      <c r="B16" s="24">
        <v>32132</v>
      </c>
      <c r="C16" s="3" t="s">
        <v>63</v>
      </c>
      <c r="D16" s="4">
        <v>300</v>
      </c>
      <c r="E16" s="4"/>
      <c r="F16" s="5">
        <f t="shared" si="1"/>
        <v>300</v>
      </c>
    </row>
    <row r="17" spans="1:6" x14ac:dyDescent="0.25">
      <c r="A17" s="24">
        <v>25</v>
      </c>
      <c r="B17" s="24">
        <v>32141</v>
      </c>
      <c r="C17" s="3" t="s">
        <v>64</v>
      </c>
      <c r="D17" s="4">
        <v>2300</v>
      </c>
      <c r="E17" s="4"/>
      <c r="F17" s="5">
        <v>2300</v>
      </c>
    </row>
    <row r="18" spans="1:6" x14ac:dyDescent="0.25">
      <c r="A18" s="24">
        <v>25</v>
      </c>
      <c r="B18" s="24">
        <v>32211</v>
      </c>
      <c r="C18" s="3" t="s">
        <v>16</v>
      </c>
      <c r="D18" s="4">
        <v>1000</v>
      </c>
      <c r="E18" s="4"/>
      <c r="F18" s="5">
        <v>1200</v>
      </c>
    </row>
    <row r="19" spans="1:6" x14ac:dyDescent="0.25">
      <c r="A19" t="s">
        <v>42</v>
      </c>
      <c r="B19" t="s">
        <v>17</v>
      </c>
      <c r="C19" t="s">
        <v>18</v>
      </c>
      <c r="D19" s="5">
        <v>5000</v>
      </c>
      <c r="E19" s="5">
        <v>4000</v>
      </c>
      <c r="F19" s="5">
        <f t="shared" si="1"/>
        <v>9000</v>
      </c>
    </row>
    <row r="20" spans="1:6" x14ac:dyDescent="0.25">
      <c r="A20" s="22">
        <v>25</v>
      </c>
      <c r="B20" s="24">
        <v>32219</v>
      </c>
      <c r="C20" s="3" t="s">
        <v>65</v>
      </c>
      <c r="D20" s="5">
        <v>2000</v>
      </c>
      <c r="E20" s="5">
        <v>1100</v>
      </c>
      <c r="F20" s="5">
        <v>2000</v>
      </c>
    </row>
    <row r="21" spans="1:6" x14ac:dyDescent="0.25">
      <c r="A21" s="3" t="s">
        <v>42</v>
      </c>
      <c r="B21" s="3" t="s">
        <v>19</v>
      </c>
      <c r="C21" s="3" t="s">
        <v>20</v>
      </c>
      <c r="D21" s="4">
        <v>60000</v>
      </c>
      <c r="E21" s="4"/>
      <c r="F21" s="5">
        <f t="shared" si="1"/>
        <v>60000</v>
      </c>
    </row>
    <row r="22" spans="1:6" x14ac:dyDescent="0.25">
      <c r="A22" t="s">
        <v>42</v>
      </c>
      <c r="B22" t="s">
        <v>21</v>
      </c>
      <c r="C22" t="s">
        <v>22</v>
      </c>
      <c r="D22" s="5">
        <v>3000</v>
      </c>
      <c r="E22" s="5"/>
      <c r="F22" s="5">
        <f t="shared" si="1"/>
        <v>3000</v>
      </c>
    </row>
    <row r="23" spans="1:6" x14ac:dyDescent="0.25">
      <c r="A23" s="22">
        <v>25</v>
      </c>
      <c r="B23" s="22">
        <v>32244</v>
      </c>
      <c r="C23" s="3" t="s">
        <v>62</v>
      </c>
      <c r="D23" s="5">
        <v>20000</v>
      </c>
      <c r="E23" s="5"/>
      <c r="F23" s="5">
        <v>20000</v>
      </c>
    </row>
    <row r="24" spans="1:6" x14ac:dyDescent="0.25">
      <c r="A24" s="3" t="s">
        <v>42</v>
      </c>
      <c r="B24" s="3" t="s">
        <v>44</v>
      </c>
      <c r="C24" s="3" t="s">
        <v>45</v>
      </c>
      <c r="D24" s="4">
        <v>3000</v>
      </c>
      <c r="E24" s="4"/>
      <c r="F24" s="5">
        <f t="shared" si="1"/>
        <v>3000</v>
      </c>
    </row>
    <row r="25" spans="1:6" x14ac:dyDescent="0.25">
      <c r="A25" s="24">
        <v>25</v>
      </c>
      <c r="B25" s="24">
        <v>32313</v>
      </c>
      <c r="C25" s="3" t="s">
        <v>73</v>
      </c>
      <c r="D25" s="4"/>
      <c r="E25" s="4">
        <v>200</v>
      </c>
      <c r="F25" s="5">
        <v>200</v>
      </c>
    </row>
    <row r="26" spans="1:6" x14ac:dyDescent="0.25">
      <c r="A26" s="24">
        <v>25</v>
      </c>
      <c r="B26" s="24">
        <v>32319</v>
      </c>
      <c r="C26" s="3" t="s">
        <v>74</v>
      </c>
      <c r="D26" s="4"/>
      <c r="E26" s="4">
        <v>1500</v>
      </c>
      <c r="F26" s="5">
        <v>1500</v>
      </c>
    </row>
    <row r="27" spans="1:6" x14ac:dyDescent="0.25">
      <c r="A27" s="3" t="s">
        <v>42</v>
      </c>
      <c r="B27" s="3" t="s">
        <v>26</v>
      </c>
      <c r="C27" s="3" t="s">
        <v>27</v>
      </c>
      <c r="D27" s="4">
        <v>6200</v>
      </c>
      <c r="E27" s="4"/>
      <c r="F27" s="5">
        <f t="shared" si="1"/>
        <v>6200</v>
      </c>
    </row>
    <row r="28" spans="1:6" x14ac:dyDescent="0.25">
      <c r="A28" t="s">
        <v>42</v>
      </c>
      <c r="B28" t="s">
        <v>28</v>
      </c>
      <c r="C28" t="s">
        <v>29</v>
      </c>
      <c r="D28" s="5">
        <v>33000</v>
      </c>
      <c r="E28" s="5"/>
      <c r="F28" s="5">
        <f t="shared" si="1"/>
        <v>33000</v>
      </c>
    </row>
    <row r="29" spans="1:6" x14ac:dyDescent="0.25">
      <c r="A29" s="22">
        <v>25</v>
      </c>
      <c r="B29" s="22">
        <v>32339</v>
      </c>
      <c r="C29" s="3" t="s">
        <v>67</v>
      </c>
      <c r="D29" s="5">
        <v>1000</v>
      </c>
      <c r="E29" s="5">
        <v>500</v>
      </c>
      <c r="F29" s="5">
        <v>1500</v>
      </c>
    </row>
    <row r="30" spans="1:6" x14ac:dyDescent="0.25">
      <c r="A30" t="s">
        <v>42</v>
      </c>
      <c r="B30" s="22">
        <v>32381</v>
      </c>
      <c r="C30" t="s">
        <v>75</v>
      </c>
      <c r="D30" s="5">
        <v>1000</v>
      </c>
      <c r="E30" s="5">
        <v>-1000</v>
      </c>
      <c r="F30" s="5">
        <f t="shared" si="1"/>
        <v>0</v>
      </c>
    </row>
    <row r="31" spans="1:6" x14ac:dyDescent="0.25">
      <c r="A31">
        <v>25</v>
      </c>
      <c r="B31" s="22">
        <v>32389</v>
      </c>
      <c r="C31" s="3" t="s">
        <v>31</v>
      </c>
      <c r="D31" s="5"/>
      <c r="E31" s="5">
        <v>2000</v>
      </c>
      <c r="F31" s="5">
        <v>2000</v>
      </c>
    </row>
    <row r="32" spans="1:6" x14ac:dyDescent="0.25">
      <c r="A32" s="3" t="s">
        <v>42</v>
      </c>
      <c r="B32" s="3" t="s">
        <v>46</v>
      </c>
      <c r="C32" s="3" t="s">
        <v>47</v>
      </c>
      <c r="D32" s="4">
        <v>500</v>
      </c>
      <c r="E32" s="4">
        <v>500</v>
      </c>
      <c r="F32" s="5">
        <f t="shared" si="1"/>
        <v>1000</v>
      </c>
    </row>
    <row r="33" spans="1:6" x14ac:dyDescent="0.25">
      <c r="A33" s="24">
        <v>25</v>
      </c>
      <c r="B33" s="24">
        <v>32396</v>
      </c>
      <c r="C33" s="3" t="s">
        <v>66</v>
      </c>
      <c r="D33" s="4">
        <v>2000</v>
      </c>
      <c r="E33" s="4">
        <v>700</v>
      </c>
      <c r="F33" s="5">
        <v>2700</v>
      </c>
    </row>
    <row r="34" spans="1:6" x14ac:dyDescent="0.25">
      <c r="A34" s="24">
        <v>25</v>
      </c>
      <c r="B34" s="24">
        <v>32399</v>
      </c>
      <c r="C34" s="3" t="s">
        <v>32</v>
      </c>
      <c r="D34" s="4">
        <v>850</v>
      </c>
      <c r="E34" s="4">
        <v>1000</v>
      </c>
      <c r="F34" s="5">
        <v>1850</v>
      </c>
    </row>
    <row r="35" spans="1:6" x14ac:dyDescent="0.25">
      <c r="A35" s="3" t="s">
        <v>42</v>
      </c>
      <c r="B35" s="3" t="s">
        <v>34</v>
      </c>
      <c r="C35" s="3" t="s">
        <v>35</v>
      </c>
      <c r="D35" s="4">
        <v>200</v>
      </c>
      <c r="E35" s="4"/>
      <c r="F35" s="5">
        <f t="shared" si="1"/>
        <v>200</v>
      </c>
    </row>
    <row r="36" spans="1:6" x14ac:dyDescent="0.25">
      <c r="A36" t="s">
        <v>42</v>
      </c>
      <c r="B36" t="s">
        <v>48</v>
      </c>
      <c r="C36" t="s">
        <v>49</v>
      </c>
      <c r="D36" s="5">
        <v>600</v>
      </c>
      <c r="E36" s="5">
        <v>-300</v>
      </c>
      <c r="F36" s="5">
        <f t="shared" si="1"/>
        <v>300</v>
      </c>
    </row>
    <row r="37" spans="1:6" x14ac:dyDescent="0.25">
      <c r="A37" s="22">
        <v>25</v>
      </c>
      <c r="B37" s="22">
        <v>34312</v>
      </c>
      <c r="C37" s="3" t="s">
        <v>36</v>
      </c>
      <c r="D37" s="5">
        <v>250</v>
      </c>
      <c r="E37" s="5">
        <v>550</v>
      </c>
      <c r="F37" s="5">
        <v>800</v>
      </c>
    </row>
    <row r="38" spans="1:6" x14ac:dyDescent="0.25">
      <c r="A38" s="3" t="s">
        <v>42</v>
      </c>
      <c r="B38" s="24">
        <v>37215</v>
      </c>
      <c r="C38" s="3" t="s">
        <v>68</v>
      </c>
      <c r="D38" s="4">
        <v>2800</v>
      </c>
      <c r="E38" s="4">
        <v>-700</v>
      </c>
      <c r="F38" s="5">
        <f t="shared" si="1"/>
        <v>2100</v>
      </c>
    </row>
    <row r="39" spans="1:6" x14ac:dyDescent="0.25">
      <c r="A39" s="24">
        <v>25</v>
      </c>
      <c r="B39" s="24">
        <v>42261</v>
      </c>
      <c r="C39" s="3" t="s">
        <v>61</v>
      </c>
      <c r="D39" s="4">
        <v>5000</v>
      </c>
      <c r="E39" s="4">
        <v>-5000</v>
      </c>
      <c r="F39" s="5">
        <v>0</v>
      </c>
    </row>
    <row r="40" spans="1:6" x14ac:dyDescent="0.25">
      <c r="A40" s="24"/>
      <c r="B40" s="24"/>
      <c r="C40" s="3"/>
      <c r="D40" s="4"/>
      <c r="E40" s="4"/>
      <c r="F40" s="5"/>
    </row>
    <row r="41" spans="1:6" x14ac:dyDescent="0.25">
      <c r="A41" s="24"/>
      <c r="B41" s="28">
        <v>18060002</v>
      </c>
      <c r="C41" s="10" t="s">
        <v>37</v>
      </c>
      <c r="D41" s="4"/>
      <c r="E41" s="4"/>
      <c r="F41" s="5"/>
    </row>
    <row r="42" spans="1:6" x14ac:dyDescent="0.25">
      <c r="A42" s="24">
        <v>25</v>
      </c>
      <c r="B42" s="28"/>
      <c r="C42" s="10" t="s">
        <v>43</v>
      </c>
      <c r="D42" s="4"/>
      <c r="E42" s="4">
        <v>5800</v>
      </c>
      <c r="F42" s="5">
        <v>5800</v>
      </c>
    </row>
    <row r="43" spans="1:6" x14ac:dyDescent="0.25">
      <c r="A43" s="24">
        <v>25</v>
      </c>
      <c r="B43" s="28">
        <v>42273</v>
      </c>
      <c r="C43" s="10" t="s">
        <v>38</v>
      </c>
      <c r="D43" s="4"/>
      <c r="E43" s="4">
        <v>5800</v>
      </c>
      <c r="F43" s="5">
        <v>5800</v>
      </c>
    </row>
    <row r="44" spans="1:6" x14ac:dyDescent="0.25">
      <c r="A44" s="24"/>
      <c r="B44" s="28"/>
      <c r="C44" s="10"/>
      <c r="D44" s="4"/>
      <c r="E44" s="4"/>
      <c r="F44" s="5"/>
    </row>
    <row r="45" spans="1:6" x14ac:dyDescent="0.25">
      <c r="A45" s="8">
        <v>99</v>
      </c>
      <c r="B45" s="8"/>
      <c r="C45" s="8" t="s">
        <v>50</v>
      </c>
      <c r="D45" s="9">
        <v>63521</v>
      </c>
      <c r="E45" s="9"/>
      <c r="F45" s="9">
        <v>63521</v>
      </c>
    </row>
    <row r="46" spans="1:6" s="25" customFormat="1" x14ac:dyDescent="0.25">
      <c r="A46" s="27">
        <v>99</v>
      </c>
      <c r="B46" s="27">
        <v>32231</v>
      </c>
      <c r="C46" s="25" t="s">
        <v>20</v>
      </c>
      <c r="D46" s="26">
        <v>40000</v>
      </c>
      <c r="E46" s="26">
        <v>-27700</v>
      </c>
      <c r="F46" s="26">
        <v>12300</v>
      </c>
    </row>
    <row r="47" spans="1:6" x14ac:dyDescent="0.25">
      <c r="A47" s="24">
        <v>99</v>
      </c>
      <c r="B47" s="24">
        <v>42273</v>
      </c>
      <c r="C47" s="3" t="s">
        <v>38</v>
      </c>
      <c r="D47" s="4">
        <v>8521</v>
      </c>
      <c r="E47" s="4">
        <v>500</v>
      </c>
      <c r="F47" s="4">
        <v>9021</v>
      </c>
    </row>
    <row r="48" spans="1:6" x14ac:dyDescent="0.25">
      <c r="A48" s="24">
        <v>99</v>
      </c>
      <c r="B48" s="24">
        <v>45211</v>
      </c>
      <c r="C48" s="3" t="s">
        <v>69</v>
      </c>
      <c r="D48" s="4">
        <v>15000</v>
      </c>
      <c r="E48" s="4">
        <v>39500</v>
      </c>
      <c r="F48" s="4">
        <v>54500</v>
      </c>
    </row>
    <row r="49" spans="1:7" x14ac:dyDescent="0.25">
      <c r="A49" s="12"/>
      <c r="B49" s="12"/>
      <c r="C49" s="12"/>
      <c r="D49" s="12"/>
      <c r="E49" s="12"/>
      <c r="F49" s="12"/>
    </row>
    <row r="51" spans="1:7" x14ac:dyDescent="0.25">
      <c r="C51" s="13" t="s">
        <v>51</v>
      </c>
      <c r="D51" s="14">
        <f>D11</f>
        <v>150000</v>
      </c>
      <c r="E51" s="14"/>
      <c r="F51" s="14">
        <f>F11</f>
        <v>160350</v>
      </c>
    </row>
    <row r="52" spans="1:7" x14ac:dyDescent="0.25">
      <c r="C52" s="13" t="s">
        <v>70</v>
      </c>
      <c r="D52" s="14">
        <f>D45</f>
        <v>63521</v>
      </c>
      <c r="E52" s="14">
        <f>E45</f>
        <v>0</v>
      </c>
      <c r="F52" s="14">
        <f>F45</f>
        <v>63521</v>
      </c>
    </row>
    <row r="54" spans="1:7" x14ac:dyDescent="0.25">
      <c r="D54" s="16">
        <f>D51+D52</f>
        <v>213521</v>
      </c>
      <c r="E54" s="16">
        <v>10350</v>
      </c>
      <c r="F54" s="16">
        <f t="shared" ref="F54" si="2">F51+F52</f>
        <v>223871</v>
      </c>
      <c r="G54" s="15"/>
    </row>
  </sheetData>
  <pageMargins left="0.7" right="0.7" top="0.75" bottom="0.75" header="0.3" footer="0.3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E3" sqref="E3"/>
    </sheetView>
  </sheetViews>
  <sheetFormatPr defaultRowHeight="15" x14ac:dyDescent="0.25"/>
  <cols>
    <col min="1" max="1" width="9" bestFit="1" customWidth="1" collapsed="1"/>
    <col min="2" max="2" width="6.85546875" bestFit="1" customWidth="1" collapsed="1"/>
    <col min="3" max="3" width="72.7109375" customWidth="1" collapsed="1"/>
    <col min="4" max="6" width="12.42578125" bestFit="1" customWidth="1" collapsed="1"/>
  </cols>
  <sheetData>
    <row r="3" spans="1:6" x14ac:dyDescent="0.25">
      <c r="C3" s="1" t="s">
        <v>3</v>
      </c>
    </row>
    <row r="6" spans="1:6" x14ac:dyDescent="0.25">
      <c r="A6" s="2" t="s">
        <v>0</v>
      </c>
      <c r="B6" s="2" t="s">
        <v>1</v>
      </c>
      <c r="C6" s="2" t="s">
        <v>53</v>
      </c>
      <c r="D6" s="2" t="s">
        <v>59</v>
      </c>
      <c r="E6" s="2" t="s">
        <v>40</v>
      </c>
      <c r="F6" s="2" t="s">
        <v>41</v>
      </c>
    </row>
    <row r="7" spans="1:6" s="8" customFormat="1" x14ac:dyDescent="0.25">
      <c r="A7" s="18"/>
      <c r="B7" s="18"/>
      <c r="C7" s="17" t="s">
        <v>43</v>
      </c>
      <c r="D7" s="19">
        <v>213521</v>
      </c>
      <c r="E7" s="30">
        <v>10350</v>
      </c>
      <c r="F7" s="30">
        <v>223871</v>
      </c>
    </row>
    <row r="8" spans="1:6" x14ac:dyDescent="0.25">
      <c r="A8" s="20" t="s">
        <v>42</v>
      </c>
      <c r="B8" s="3" t="s">
        <v>54</v>
      </c>
      <c r="C8" s="3" t="s">
        <v>55</v>
      </c>
      <c r="D8" s="4">
        <v>50</v>
      </c>
      <c r="E8" s="21"/>
      <c r="F8" s="21">
        <f>D8+E8</f>
        <v>50</v>
      </c>
    </row>
    <row r="9" spans="1:6" x14ac:dyDescent="0.25">
      <c r="A9" s="20" t="s">
        <v>42</v>
      </c>
      <c r="B9" s="3" t="s">
        <v>56</v>
      </c>
      <c r="C9" s="3" t="s">
        <v>57</v>
      </c>
      <c r="D9" s="4">
        <v>149950</v>
      </c>
      <c r="E9" s="21">
        <v>10350</v>
      </c>
      <c r="F9" s="21">
        <f t="shared" ref="F9" si="0">D9+E9</f>
        <v>160300</v>
      </c>
    </row>
    <row r="10" spans="1:6" x14ac:dyDescent="0.25">
      <c r="A10" s="22">
        <v>99</v>
      </c>
      <c r="B10" s="22">
        <v>92211</v>
      </c>
      <c r="C10" t="s">
        <v>58</v>
      </c>
      <c r="D10" s="21">
        <v>63521</v>
      </c>
      <c r="E10" s="21"/>
      <c r="F10" s="21">
        <v>63521</v>
      </c>
    </row>
    <row r="11" spans="1:6" x14ac:dyDescent="0.25">
      <c r="A11" s="6"/>
      <c r="B11" s="6"/>
      <c r="C11" s="6"/>
      <c r="D11" s="23"/>
      <c r="E11" s="23"/>
      <c r="F1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prorač.</vt:lpstr>
      <vt:lpstr>vanprorač.</vt:lpstr>
      <vt:lpstr>vanpr. prihodi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Korisnik</cp:lastModifiedBy>
  <cp:lastPrinted>2025-12-03T11:57:21Z</cp:lastPrinted>
  <dcterms:created xsi:type="dcterms:W3CDTF">2022-05-26T09:08:45Z</dcterms:created>
  <dcterms:modified xsi:type="dcterms:W3CDTF">2026-03-16T07:00:48Z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