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4240" windowHeight="1374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E340" i="9" s="1"/>
  <c r="B340" i="9" s="1"/>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E327" i="9"/>
  <c r="B327" i="9" s="1"/>
  <c r="H326" i="9"/>
  <c r="G326" i="9"/>
  <c r="F326" i="9"/>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E320" i="9" s="1"/>
  <c r="B320" i="9" s="1"/>
  <c r="G320" i="9"/>
  <c r="F320" i="9"/>
  <c r="H319" i="9"/>
  <c r="G319" i="9"/>
  <c r="F319" i="9"/>
  <c r="H318" i="9"/>
  <c r="G318" i="9"/>
  <c r="E318" i="9" s="1"/>
  <c r="B318" i="9" s="1"/>
  <c r="F318" i="9"/>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c r="F297" i="9"/>
  <c r="L296" i="9"/>
  <c r="F296" i="9" s="1"/>
  <c r="H296" i="9"/>
  <c r="F295" i="9"/>
  <c r="I294" i="9"/>
  <c r="H294" i="9"/>
  <c r="F294" i="9"/>
  <c r="E293" i="9"/>
  <c r="M292" i="9"/>
  <c r="F292" i="9" s="1"/>
  <c r="B292" i="9" s="1"/>
  <c r="L292" i="9"/>
  <c r="E292" i="9"/>
  <c r="M291" i="9"/>
  <c r="L291" i="9"/>
  <c r="F291" i="9" s="1"/>
  <c r="E291" i="9"/>
  <c r="B291" i="9" s="1"/>
  <c r="M290" i="9"/>
  <c r="L290" i="9"/>
  <c r="F290" i="9"/>
  <c r="B290" i="9" s="1"/>
  <c r="E290" i="9"/>
  <c r="M289" i="9"/>
  <c r="L289" i="9"/>
  <c r="F289" i="9" s="1"/>
  <c r="B289" i="9" s="1"/>
  <c r="E289" i="9"/>
  <c r="M288" i="9"/>
  <c r="F288" i="9" s="1"/>
  <c r="B288" i="9" s="1"/>
  <c r="L288" i="9"/>
  <c r="E288" i="9"/>
  <c r="M287" i="9"/>
  <c r="L287" i="9"/>
  <c r="F287" i="9"/>
  <c r="E287" i="9"/>
  <c r="B287" i="9" s="1"/>
  <c r="M286" i="9"/>
  <c r="L286" i="9"/>
  <c r="F286" i="9"/>
  <c r="B286" i="9" s="1"/>
  <c r="E286" i="9"/>
  <c r="M285" i="9"/>
  <c r="L285" i="9"/>
  <c r="F285" i="9" s="1"/>
  <c r="B285" i="9" s="1"/>
  <c r="E285" i="9"/>
  <c r="M284" i="9"/>
  <c r="F284" i="9" s="1"/>
  <c r="B284" i="9" s="1"/>
  <c r="L284" i="9"/>
  <c r="E284" i="9"/>
  <c r="M283" i="9"/>
  <c r="L283" i="9"/>
  <c r="F283" i="9" s="1"/>
  <c r="E283" i="9"/>
  <c r="M282" i="9"/>
  <c r="L282" i="9"/>
  <c r="F282" i="9"/>
  <c r="B282" i="9" s="1"/>
  <c r="E282" i="9"/>
  <c r="M281" i="9"/>
  <c r="L281" i="9"/>
  <c r="F281" i="9" s="1"/>
  <c r="B281" i="9" s="1"/>
  <c r="E281" i="9"/>
  <c r="M280" i="9"/>
  <c r="F280" i="9" s="1"/>
  <c r="B280" i="9" s="1"/>
  <c r="L280" i="9"/>
  <c r="E280" i="9"/>
  <c r="M279" i="9"/>
  <c r="L279" i="9"/>
  <c r="F279" i="9" s="1"/>
  <c r="E279" i="9"/>
  <c r="B279" i="9" s="1"/>
  <c r="M278" i="9"/>
  <c r="L278" i="9"/>
  <c r="F278" i="9"/>
  <c r="B278" i="9" s="1"/>
  <c r="E278" i="9"/>
  <c r="M277" i="9"/>
  <c r="L277" i="9"/>
  <c r="F277" i="9" s="1"/>
  <c r="B277" i="9" s="1"/>
  <c r="E277" i="9"/>
  <c r="M276" i="9"/>
  <c r="F276" i="9" s="1"/>
  <c r="B276" i="9" s="1"/>
  <c r="L276" i="9"/>
  <c r="E276" i="9"/>
  <c r="M275" i="9"/>
  <c r="L275" i="9"/>
  <c r="F275" i="9" s="1"/>
  <c r="E275" i="9"/>
  <c r="M274" i="9"/>
  <c r="L274" i="9"/>
  <c r="F274" i="9"/>
  <c r="B274" i="9" s="1"/>
  <c r="E274" i="9"/>
  <c r="M273" i="9"/>
  <c r="L273" i="9"/>
  <c r="F273" i="9" s="1"/>
  <c r="B273" i="9" s="1"/>
  <c r="E273" i="9"/>
  <c r="M272" i="9"/>
  <c r="F272" i="9" s="1"/>
  <c r="B272" i="9" s="1"/>
  <c r="L272" i="9"/>
  <c r="E272" i="9"/>
  <c r="M271" i="9"/>
  <c r="L271" i="9"/>
  <c r="F271" i="9" s="1"/>
  <c r="E271" i="9"/>
  <c r="M270" i="9"/>
  <c r="L270" i="9"/>
  <c r="F270" i="9"/>
  <c r="B270" i="9" s="1"/>
  <c r="E270" i="9"/>
  <c r="M269" i="9"/>
  <c r="L269" i="9"/>
  <c r="F269" i="9" s="1"/>
  <c r="E269" i="9"/>
  <c r="M268" i="9"/>
  <c r="F268" i="9" s="1"/>
  <c r="B268" i="9" s="1"/>
  <c r="L268" i="9"/>
  <c r="E268" i="9"/>
  <c r="M267" i="9"/>
  <c r="L267" i="9"/>
  <c r="F267" i="9" s="1"/>
  <c r="E267" i="9"/>
  <c r="M266" i="9"/>
  <c r="L266" i="9"/>
  <c r="F266" i="9"/>
  <c r="B266" i="9" s="1"/>
  <c r="E266" i="9"/>
  <c r="M265" i="9"/>
  <c r="L265" i="9"/>
  <c r="F265" i="9" s="1"/>
  <c r="E265" i="9"/>
  <c r="B265" i="9" s="1"/>
  <c r="M264" i="9"/>
  <c r="F264" i="9" s="1"/>
  <c r="B264" i="9" s="1"/>
  <c r="L264" i="9"/>
  <c r="E264" i="9"/>
  <c r="M263" i="9"/>
  <c r="L263" i="9"/>
  <c r="F263" i="9" s="1"/>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B248" i="9" s="1"/>
  <c r="L248" i="9"/>
  <c r="E248" i="9"/>
  <c r="M247" i="9"/>
  <c r="L247" i="9"/>
  <c r="F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F236" i="9" s="1"/>
  <c r="B236" i="9" s="1"/>
  <c r="L236" i="9"/>
  <c r="E236" i="9"/>
  <c r="M235" i="9"/>
  <c r="L235" i="9"/>
  <c r="F235" i="9"/>
  <c r="E235" i="9"/>
  <c r="B235" i="9" s="1"/>
  <c r="M234" i="9"/>
  <c r="L234" i="9"/>
  <c r="F234" i="9"/>
  <c r="B234" i="9" s="1"/>
  <c r="E234" i="9"/>
  <c r="M233" i="9"/>
  <c r="L233" i="9"/>
  <c r="F233" i="9" s="1"/>
  <c r="B233" i="9" s="1"/>
  <c r="E233" i="9"/>
  <c r="M232" i="9"/>
  <c r="F232" i="9" s="1"/>
  <c r="B232" i="9" s="1"/>
  <c r="L232" i="9"/>
  <c r="E232" i="9"/>
  <c r="M231" i="9"/>
  <c r="L231" i="9"/>
  <c r="F231" i="9" s="1"/>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F93" i="9"/>
  <c r="H92" i="9"/>
  <c r="G92" i="9"/>
  <c r="F92" i="9"/>
  <c r="E92" i="9"/>
  <c r="B92" i="9" s="1"/>
  <c r="H91" i="9"/>
  <c r="E91" i="9" s="1"/>
  <c r="B91" i="9" s="1"/>
  <c r="G91" i="9"/>
  <c r="F91" i="9"/>
  <c r="H90" i="9"/>
  <c r="G90" i="9"/>
  <c r="F90" i="9"/>
  <c r="E90" i="9"/>
  <c r="B90" i="9" s="1"/>
  <c r="H89" i="9"/>
  <c r="G89" i="9"/>
  <c r="F89" i="9"/>
  <c r="H88" i="9"/>
  <c r="G88" i="9"/>
  <c r="F88" i="9"/>
  <c r="E88" i="9"/>
  <c r="B88" i="9" s="1"/>
  <c r="H87" i="9"/>
  <c r="E87" i="9" s="1"/>
  <c r="G87" i="9"/>
  <c r="F87" i="9"/>
  <c r="B87" i="9"/>
  <c r="H86" i="9"/>
  <c r="G86" i="9"/>
  <c r="F86" i="9"/>
  <c r="E86" i="9"/>
  <c r="B86" i="9" s="1"/>
  <c r="H85" i="9"/>
  <c r="G85" i="9"/>
  <c r="F85" i="9"/>
  <c r="H84" i="9"/>
  <c r="G84" i="9"/>
  <c r="F84" i="9"/>
  <c r="E84" i="9"/>
  <c r="B84" i="9" s="1"/>
  <c r="H83" i="9"/>
  <c r="G83" i="9"/>
  <c r="F83" i="9"/>
  <c r="E83" i="9"/>
  <c r="B83" i="9" s="1"/>
  <c r="H82" i="9"/>
  <c r="G82" i="9"/>
  <c r="E82" i="9" s="1"/>
  <c r="B82" i="9" s="1"/>
  <c r="F82" i="9"/>
  <c r="H81" i="9"/>
  <c r="G81" i="9"/>
  <c r="F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F55" i="9"/>
  <c r="H54" i="9"/>
  <c r="E54" i="9" s="1"/>
  <c r="B54" i="9" s="1"/>
  <c r="G54" i="9"/>
  <c r="F54" i="9"/>
  <c r="H53" i="9"/>
  <c r="E53" i="9" s="1"/>
  <c r="B53" i="9" s="1"/>
  <c r="G53" i="9"/>
  <c r="F53" i="9"/>
  <c r="H52" i="9"/>
  <c r="G52" i="9"/>
  <c r="E52" i="9" s="1"/>
  <c r="B52" i="9" s="1"/>
  <c r="F52" i="9"/>
  <c r="H51" i="9"/>
  <c r="G51" i="9"/>
  <c r="F51" i="9"/>
  <c r="H50" i="9"/>
  <c r="E50" i="9" s="1"/>
  <c r="B50" i="9" s="1"/>
  <c r="G50" i="9"/>
  <c r="F50" i="9"/>
  <c r="H49" i="9"/>
  <c r="E49" i="9" s="1"/>
  <c r="B49" i="9" s="1"/>
  <c r="G49" i="9"/>
  <c r="F49" i="9"/>
  <c r="H48" i="9"/>
  <c r="G48" i="9"/>
  <c r="F48" i="9"/>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F37" i="9"/>
  <c r="H36" i="9"/>
  <c r="G36" i="9"/>
  <c r="E36" i="9" s="1"/>
  <c r="B36" i="9" s="1"/>
  <c r="F36" i="9"/>
  <c r="H35" i="9"/>
  <c r="G35" i="9"/>
  <c r="E35" i="9" s="1"/>
  <c r="B35" i="9" s="1"/>
  <c r="F35" i="9"/>
  <c r="H34" i="9"/>
  <c r="G34" i="9"/>
  <c r="F34" i="9"/>
  <c r="E34" i="9"/>
  <c r="B34" i="9" s="1"/>
  <c r="H33" i="9"/>
  <c r="E33" i="9" s="1"/>
  <c r="B33" i="9" s="1"/>
  <c r="G33" i="9"/>
  <c r="F33" i="9"/>
  <c r="H32" i="9"/>
  <c r="G32" i="9"/>
  <c r="E32" i="9" s="1"/>
  <c r="B32" i="9" s="1"/>
  <c r="F32" i="9"/>
  <c r="H31" i="9"/>
  <c r="G31" i="9"/>
  <c r="E31" i="9" s="1"/>
  <c r="B31" i="9" s="1"/>
  <c r="F31" i="9"/>
  <c r="H30" i="9"/>
  <c r="G30" i="9"/>
  <c r="F30" i="9"/>
  <c r="E30" i="9"/>
  <c r="B30" i="9" s="1"/>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D97" i="8"/>
  <c r="D92" i="8"/>
  <c r="D87" i="8"/>
  <c r="D82" i="8"/>
  <c r="D77" i="8"/>
  <c r="D72" i="8"/>
  <c r="D67" i="8"/>
  <c r="D62" i="8"/>
  <c r="D57" i="8"/>
  <c r="D52" i="8"/>
  <c r="D46" i="8"/>
  <c r="D37" i="8"/>
  <c r="D27" i="8"/>
  <c r="D25" i="8" s="1"/>
  <c r="C1602" i="1" s="1"/>
  <c r="G1602" i="1" s="1"/>
  <c r="D18" i="8"/>
  <c r="D8" i="8"/>
  <c r="D6" i="8" s="1"/>
  <c r="E44" i="7"/>
  <c r="I36" i="3" s="1"/>
  <c r="D44" i="7"/>
  <c r="E39" i="7"/>
  <c r="D39" i="7"/>
  <c r="D38" i="7" s="1"/>
  <c r="E38" i="7"/>
  <c r="I35" i="3" s="1"/>
  <c r="E30" i="7"/>
  <c r="D30" i="7"/>
  <c r="E23" i="7"/>
  <c r="E22" i="7" s="1"/>
  <c r="D23" i="7"/>
  <c r="D22" i="7"/>
  <c r="E14" i="7"/>
  <c r="D14" i="7"/>
  <c r="E7" i="7"/>
  <c r="E6" i="7" s="1"/>
  <c r="D7" i="7"/>
  <c r="D6" i="7" s="1"/>
  <c r="D5" i="7" s="1"/>
  <c r="F140" i="6"/>
  <c r="F139" i="6"/>
  <c r="F138" i="6"/>
  <c r="F137" i="6"/>
  <c r="F136" i="6"/>
  <c r="F135" i="6"/>
  <c r="F134" i="6"/>
  <c r="F133" i="6"/>
  <c r="F132" i="6"/>
  <c r="F131" i="6"/>
  <c r="E130" i="6"/>
  <c r="E129" i="6" s="1"/>
  <c r="D130" i="6"/>
  <c r="F130" i="6" s="1"/>
  <c r="F129" i="6"/>
  <c r="D129" i="6"/>
  <c r="F128" i="6"/>
  <c r="F127" i="6"/>
  <c r="F126" i="6"/>
  <c r="F125" i="6"/>
  <c r="F124" i="6"/>
  <c r="F123" i="6"/>
  <c r="E122" i="6"/>
  <c r="E114" i="6" s="1"/>
  <c r="I30" i="3" s="1"/>
  <c r="D122" i="6"/>
  <c r="F122" i="6" s="1"/>
  <c r="F121" i="6"/>
  <c r="F120" i="6"/>
  <c r="F119" i="6"/>
  <c r="F118" i="6"/>
  <c r="E118" i="6"/>
  <c r="D118" i="6"/>
  <c r="F117" i="6"/>
  <c r="F116"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D629" i="4" s="1"/>
  <c r="F629"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E584" i="4" s="1"/>
  <c r="D589" i="4"/>
  <c r="F588" i="4"/>
  <c r="F587" i="4"/>
  <c r="F586" i="4"/>
  <c r="E585" i="4"/>
  <c r="D585" i="4"/>
  <c r="F583" i="4"/>
  <c r="F582" i="4"/>
  <c r="E581" i="4"/>
  <c r="D581" i="4"/>
  <c r="F581" i="4" s="1"/>
  <c r="F580" i="4"/>
  <c r="F579" i="4"/>
  <c r="E578" i="4"/>
  <c r="E571" i="4" s="1"/>
  <c r="D578" i="4"/>
  <c r="D571" i="4" s="1"/>
  <c r="F571"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E537" i="4"/>
  <c r="D537" i="4"/>
  <c r="F534" i="4"/>
  <c r="F533" i="4"/>
  <c r="F532" i="4"/>
  <c r="E532" i="4"/>
  <c r="D532" i="4"/>
  <c r="F531" i="4"/>
  <c r="F530" i="4"/>
  <c r="E529" i="4"/>
  <c r="D529" i="4"/>
  <c r="F528" i="4"/>
  <c r="F527" i="4"/>
  <c r="E526" i="4"/>
  <c r="E522" i="4" s="1"/>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8" i="4"/>
  <c r="F428" i="4" s="1"/>
  <c r="E427" i="4"/>
  <c r="D427" i="4"/>
  <c r="E426" i="4"/>
  <c r="E647" i="4" s="1"/>
  <c r="D426" i="4"/>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F336" i="4"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2" i="4"/>
  <c r="F281" i="4"/>
  <c r="F280" i="4"/>
  <c r="F279" i="4"/>
  <c r="E278" i="4"/>
  <c r="D278" i="4"/>
  <c r="F277" i="4"/>
  <c r="F276" i="4"/>
  <c r="F275" i="4"/>
  <c r="F274" i="4"/>
  <c r="E274" i="4"/>
  <c r="D274" i="4"/>
  <c r="F272" i="4"/>
  <c r="F271" i="4"/>
  <c r="F270" i="4"/>
  <c r="E269" i="4"/>
  <c r="E262" i="4" s="1"/>
  <c r="D258" i="1" s="1"/>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E153" i="4"/>
  <c r="F153" i="4" s="1"/>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E129" i="4"/>
  <c r="D129" i="4"/>
  <c r="F129" i="4" s="1"/>
  <c r="F128" i="4"/>
  <c r="F127" i="4"/>
  <c r="E126" i="4"/>
  <c r="F126" i="4" s="1"/>
  <c r="D126" i="4"/>
  <c r="D125" i="4"/>
  <c r="F124" i="4"/>
  <c r="F123" i="4"/>
  <c r="F122" i="4"/>
  <c r="F121" i="4"/>
  <c r="E120" i="4"/>
  <c r="E106" i="4" s="1"/>
  <c r="D120" i="4"/>
  <c r="F120" i="4" s="1"/>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H36" i="3"/>
  <c r="G36" i="3"/>
  <c r="B36" i="3"/>
  <c r="H35" i="3"/>
  <c r="G35" i="3"/>
  <c r="B35" i="3"/>
  <c r="H34" i="3"/>
  <c r="G34" i="3"/>
  <c r="B34" i="3"/>
  <c r="H33"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H1682" i="1"/>
  <c r="C1682" i="1"/>
  <c r="G1682" i="1" s="1"/>
  <c r="C1681" i="1"/>
  <c r="H1681" i="1" s="1"/>
  <c r="H1680" i="1"/>
  <c r="C1680" i="1"/>
  <c r="G1680" i="1" s="1"/>
  <c r="H1679" i="1"/>
  <c r="G1679" i="1"/>
  <c r="C1679" i="1"/>
  <c r="C1678" i="1"/>
  <c r="G1678" i="1" s="1"/>
  <c r="G1677" i="1"/>
  <c r="C1677" i="1"/>
  <c r="H1677" i="1" s="1"/>
  <c r="C1676" i="1"/>
  <c r="G1676" i="1" s="1"/>
  <c r="H1675" i="1"/>
  <c r="G1675" i="1"/>
  <c r="C1675" i="1"/>
  <c r="H1674" i="1"/>
  <c r="C1674" i="1"/>
  <c r="G1674" i="1" s="1"/>
  <c r="C1673" i="1"/>
  <c r="H1673" i="1" s="1"/>
  <c r="H1672" i="1"/>
  <c r="C1672" i="1"/>
  <c r="G1672" i="1" s="1"/>
  <c r="H1671" i="1"/>
  <c r="G1671" i="1"/>
  <c r="C1671" i="1"/>
  <c r="C1670" i="1"/>
  <c r="G1670" i="1" s="1"/>
  <c r="C1669" i="1"/>
  <c r="H1669" i="1" s="1"/>
  <c r="C1668" i="1"/>
  <c r="G1668" i="1" s="1"/>
  <c r="C1667" i="1"/>
  <c r="G1667" i="1" s="1"/>
  <c r="C1666" i="1"/>
  <c r="G1666" i="1" s="1"/>
  <c r="C1665" i="1"/>
  <c r="H1665" i="1" s="1"/>
  <c r="C1664" i="1"/>
  <c r="G1664" i="1" s="1"/>
  <c r="H1663" i="1"/>
  <c r="G1663" i="1"/>
  <c r="C1663" i="1"/>
  <c r="C1662" i="1"/>
  <c r="G1662" i="1" s="1"/>
  <c r="G1661" i="1"/>
  <c r="C1661" i="1"/>
  <c r="H1661" i="1" s="1"/>
  <c r="C1660" i="1"/>
  <c r="G1660" i="1" s="1"/>
  <c r="H1659" i="1"/>
  <c r="G1659" i="1"/>
  <c r="C1659" i="1"/>
  <c r="H1658" i="1"/>
  <c r="C1658" i="1"/>
  <c r="G1658" i="1" s="1"/>
  <c r="G1657" i="1"/>
  <c r="C1657" i="1"/>
  <c r="H1657" i="1" s="1"/>
  <c r="H1656" i="1"/>
  <c r="C1656" i="1"/>
  <c r="G1656" i="1" s="1"/>
  <c r="H1655" i="1"/>
  <c r="G1655" i="1"/>
  <c r="C1655" i="1"/>
  <c r="C1654" i="1"/>
  <c r="G1654" i="1" s="1"/>
  <c r="G1653" i="1"/>
  <c r="C1653" i="1"/>
  <c r="H1653" i="1" s="1"/>
  <c r="C1652" i="1"/>
  <c r="G1652" i="1" s="1"/>
  <c r="H1651" i="1"/>
  <c r="G1651" i="1"/>
  <c r="C1651" i="1"/>
  <c r="H1650" i="1"/>
  <c r="C1650" i="1"/>
  <c r="G1650" i="1" s="1"/>
  <c r="G1649" i="1"/>
  <c r="C1649" i="1"/>
  <c r="H1649" i="1" s="1"/>
  <c r="H1648" i="1"/>
  <c r="C1648" i="1"/>
  <c r="G1648" i="1" s="1"/>
  <c r="H1647" i="1"/>
  <c r="G1647" i="1"/>
  <c r="C1647" i="1"/>
  <c r="C1646" i="1"/>
  <c r="G1646" i="1" s="1"/>
  <c r="G1645" i="1"/>
  <c r="C1645" i="1"/>
  <c r="H1645" i="1" s="1"/>
  <c r="C1644" i="1"/>
  <c r="G1644" i="1" s="1"/>
  <c r="H1643" i="1"/>
  <c r="G1643" i="1"/>
  <c r="C1643" i="1"/>
  <c r="H1642" i="1"/>
  <c r="C1642" i="1"/>
  <c r="G1642" i="1" s="1"/>
  <c r="G1641" i="1"/>
  <c r="C1641" i="1"/>
  <c r="H1641" i="1" s="1"/>
  <c r="H1640" i="1"/>
  <c r="C1640" i="1"/>
  <c r="G1640" i="1" s="1"/>
  <c r="H1639" i="1"/>
  <c r="G1639" i="1"/>
  <c r="C1639" i="1"/>
  <c r="C1638" i="1"/>
  <c r="G1638" i="1" s="1"/>
  <c r="C1637" i="1"/>
  <c r="H1637" i="1" s="1"/>
  <c r="C1636" i="1"/>
  <c r="G1636" i="1" s="1"/>
  <c r="C1635" i="1"/>
  <c r="G1635" i="1" s="1"/>
  <c r="C1634" i="1"/>
  <c r="G1634" i="1" s="1"/>
  <c r="C1633" i="1"/>
  <c r="H1633" i="1" s="1"/>
  <c r="C1632" i="1"/>
  <c r="G1632" i="1" s="1"/>
  <c r="H1631" i="1"/>
  <c r="G1631" i="1"/>
  <c r="C1631" i="1"/>
  <c r="C1630" i="1"/>
  <c r="G1630" i="1" s="1"/>
  <c r="C1629" i="1"/>
  <c r="H1629" i="1" s="1"/>
  <c r="C1627" i="1"/>
  <c r="G1627" i="1" s="1"/>
  <c r="C1626" i="1"/>
  <c r="G1626" i="1" s="1"/>
  <c r="G1625" i="1"/>
  <c r="C1625" i="1"/>
  <c r="H1625" i="1" s="1"/>
  <c r="H1624" i="1"/>
  <c r="C1624" i="1"/>
  <c r="G1624" i="1" s="1"/>
  <c r="C1623" i="1"/>
  <c r="H1623" i="1" s="1"/>
  <c r="H1620" i="1"/>
  <c r="C1620" i="1"/>
  <c r="G1620" i="1" s="1"/>
  <c r="H1619" i="1"/>
  <c r="G1619" i="1"/>
  <c r="C1619" i="1"/>
  <c r="C1618" i="1"/>
  <c r="G1618" i="1" s="1"/>
  <c r="G1617" i="1"/>
  <c r="C1617" i="1"/>
  <c r="H1617" i="1" s="1"/>
  <c r="C1616" i="1"/>
  <c r="G1616" i="1" s="1"/>
  <c r="H1615" i="1"/>
  <c r="G1615" i="1"/>
  <c r="C1615" i="1"/>
  <c r="H1614" i="1"/>
  <c r="C1614" i="1"/>
  <c r="G1614" i="1" s="1"/>
  <c r="G1613" i="1"/>
  <c r="C1613" i="1"/>
  <c r="H1613" i="1" s="1"/>
  <c r="C1612" i="1"/>
  <c r="G1612" i="1" s="1"/>
  <c r="H1611" i="1"/>
  <c r="G1611" i="1"/>
  <c r="C1611" i="1"/>
  <c r="C1610" i="1"/>
  <c r="G1610" i="1" s="1"/>
  <c r="G1609" i="1"/>
  <c r="C1609" i="1"/>
  <c r="H1609" i="1" s="1"/>
  <c r="C1608" i="1"/>
  <c r="G1608" i="1" s="1"/>
  <c r="G1607" i="1"/>
  <c r="C1607" i="1"/>
  <c r="H1607" i="1" s="1"/>
  <c r="C1606" i="1"/>
  <c r="G1606" i="1" s="1"/>
  <c r="G1605" i="1"/>
  <c r="C1605" i="1"/>
  <c r="H1605" i="1" s="1"/>
  <c r="C1604" i="1"/>
  <c r="G1604" i="1" s="1"/>
  <c r="H1603" i="1"/>
  <c r="C1603" i="1"/>
  <c r="G1603" i="1" s="1"/>
  <c r="G1601" i="1"/>
  <c r="C1601" i="1"/>
  <c r="H1601" i="1" s="1"/>
  <c r="C1600" i="1"/>
  <c r="G1600" i="1" s="1"/>
  <c r="H1599" i="1"/>
  <c r="G1599" i="1"/>
  <c r="C1599" i="1"/>
  <c r="H1598" i="1"/>
  <c r="C1598" i="1"/>
  <c r="G1598" i="1" s="1"/>
  <c r="G1597" i="1"/>
  <c r="C1597" i="1"/>
  <c r="H1597" i="1" s="1"/>
  <c r="H1596" i="1"/>
  <c r="C1596" i="1"/>
  <c r="G1596" i="1" s="1"/>
  <c r="H1595" i="1"/>
  <c r="G1595" i="1"/>
  <c r="C1595" i="1"/>
  <c r="C1594" i="1"/>
  <c r="G1594" i="1" s="1"/>
  <c r="G1593" i="1"/>
  <c r="C1593" i="1"/>
  <c r="H1593" i="1" s="1"/>
  <c r="C1592" i="1"/>
  <c r="G1592" i="1" s="1"/>
  <c r="C1591" i="1"/>
  <c r="H1591" i="1" s="1"/>
  <c r="H1590" i="1"/>
  <c r="C1590" i="1"/>
  <c r="G1590" i="1" s="1"/>
  <c r="G1589" i="1"/>
  <c r="C1589" i="1"/>
  <c r="H1589" i="1" s="1"/>
  <c r="C1588" i="1"/>
  <c r="G1588" i="1" s="1"/>
  <c r="C1587" i="1"/>
  <c r="H1587" i="1" s="1"/>
  <c r="C1586" i="1"/>
  <c r="G1586" i="1" s="1"/>
  <c r="C1585" i="1"/>
  <c r="H1585" i="1" s="1"/>
  <c r="C1584" i="1"/>
  <c r="G1584" i="1" s="1"/>
  <c r="C1583" i="1"/>
  <c r="H1583" i="1" s="1"/>
  <c r="H1582" i="1"/>
  <c r="C1582" i="1"/>
  <c r="G1582" i="1" s="1"/>
  <c r="D1581" i="1"/>
  <c r="C1581" i="1"/>
  <c r="D1580" i="1"/>
  <c r="C1580" i="1"/>
  <c r="D1579" i="1"/>
  <c r="C1579" i="1"/>
  <c r="D1578" i="1"/>
  <c r="C1578" i="1"/>
  <c r="C1577" i="1"/>
  <c r="G1576" i="1"/>
  <c r="D1576" i="1"/>
  <c r="C1576" i="1"/>
  <c r="G1575" i="1"/>
  <c r="D1575" i="1"/>
  <c r="C1575" i="1"/>
  <c r="G1574" i="1"/>
  <c r="D1574" i="1"/>
  <c r="C1574" i="1"/>
  <c r="G1573" i="1"/>
  <c r="D1573" i="1"/>
  <c r="C1573" i="1"/>
  <c r="G1572" i="1"/>
  <c r="D1572" i="1"/>
  <c r="C1572" i="1"/>
  <c r="H1572" i="1" s="1"/>
  <c r="C1571" i="1"/>
  <c r="D1570" i="1"/>
  <c r="C1570" i="1"/>
  <c r="D1569" i="1"/>
  <c r="C1569" i="1"/>
  <c r="D1568" i="1"/>
  <c r="C1568" i="1"/>
  <c r="D1567" i="1"/>
  <c r="C1567" i="1"/>
  <c r="D1566" i="1"/>
  <c r="C1566" i="1"/>
  <c r="D1565" i="1"/>
  <c r="C1565" i="1"/>
  <c r="D1564" i="1"/>
  <c r="C1564" i="1"/>
  <c r="G1563" i="1"/>
  <c r="D1563" i="1"/>
  <c r="C1563" i="1"/>
  <c r="H1563" i="1" s="1"/>
  <c r="G1562" i="1"/>
  <c r="D1562" i="1"/>
  <c r="C1562" i="1"/>
  <c r="G1561" i="1"/>
  <c r="D1561" i="1"/>
  <c r="C1561" i="1"/>
  <c r="G1560" i="1"/>
  <c r="D1560" i="1"/>
  <c r="C1560" i="1"/>
  <c r="G1559" i="1"/>
  <c r="D1559" i="1"/>
  <c r="C1559" i="1"/>
  <c r="G1558" i="1"/>
  <c r="D1558" i="1"/>
  <c r="C1558" i="1"/>
  <c r="G1557" i="1"/>
  <c r="D1557" i="1"/>
  <c r="C1557" i="1"/>
  <c r="G1556" i="1"/>
  <c r="D1556" i="1"/>
  <c r="C1556" i="1"/>
  <c r="H1556" i="1" s="1"/>
  <c r="C1555" i="1"/>
  <c r="D1554" i="1"/>
  <c r="C1554" i="1"/>
  <c r="D1553" i="1"/>
  <c r="C1553" i="1"/>
  <c r="D1552" i="1"/>
  <c r="C1552" i="1"/>
  <c r="D1551" i="1"/>
  <c r="C1551" i="1"/>
  <c r="D1550" i="1"/>
  <c r="C1550" i="1"/>
  <c r="D1549" i="1"/>
  <c r="C1549" i="1"/>
  <c r="D1548" i="1"/>
  <c r="C1548" i="1"/>
  <c r="H1547" i="1"/>
  <c r="D1547" i="1"/>
  <c r="G1547" i="1" s="1"/>
  <c r="C1547" i="1"/>
  <c r="J1547" i="1" s="1"/>
  <c r="J1546" i="1"/>
  <c r="H1546" i="1"/>
  <c r="D1546" i="1"/>
  <c r="C1546" i="1"/>
  <c r="G1546" i="1" s="1"/>
  <c r="I1546" i="1" s="1"/>
  <c r="J1545" i="1"/>
  <c r="H1545" i="1"/>
  <c r="D1545" i="1"/>
  <c r="G1545" i="1" s="1"/>
  <c r="C1545" i="1"/>
  <c r="J1544" i="1"/>
  <c r="H1544" i="1"/>
  <c r="D1544" i="1"/>
  <c r="C1544" i="1"/>
  <c r="G1544" i="1" s="1"/>
  <c r="I1544" i="1" s="1"/>
  <c r="J1543" i="1"/>
  <c r="H1543" i="1"/>
  <c r="D1543" i="1"/>
  <c r="G1543" i="1" s="1"/>
  <c r="C1543" i="1"/>
  <c r="D1542" i="1"/>
  <c r="C1542" i="1"/>
  <c r="G1542" i="1" s="1"/>
  <c r="J1541" i="1"/>
  <c r="H1541" i="1"/>
  <c r="D1541" i="1"/>
  <c r="G1541" i="1" s="1"/>
  <c r="C1541" i="1"/>
  <c r="D1540" i="1"/>
  <c r="C1540" i="1"/>
  <c r="H1540" i="1" s="1"/>
  <c r="H1539" i="1"/>
  <c r="D1539" i="1"/>
  <c r="C1539" i="1"/>
  <c r="C1538" i="1"/>
  <c r="H1536" i="1"/>
  <c r="D1536" i="1"/>
  <c r="G1536" i="1" s="1"/>
  <c r="C1536" i="1"/>
  <c r="D1535" i="1"/>
  <c r="G1535" i="1" s="1"/>
  <c r="C1535" i="1"/>
  <c r="H1534" i="1"/>
  <c r="D1534" i="1"/>
  <c r="G1534" i="1" s="1"/>
  <c r="C1534" i="1"/>
  <c r="H1533" i="1"/>
  <c r="D1533" i="1"/>
  <c r="G1533" i="1" s="1"/>
  <c r="C1533" i="1"/>
  <c r="H1532" i="1"/>
  <c r="D1532" i="1"/>
  <c r="G1532" i="1" s="1"/>
  <c r="C1532" i="1"/>
  <c r="D1531" i="1"/>
  <c r="G1531" i="1" s="1"/>
  <c r="C1531" i="1"/>
  <c r="H1530" i="1"/>
  <c r="D1530" i="1"/>
  <c r="G1530" i="1" s="1"/>
  <c r="C1530" i="1"/>
  <c r="H1529" i="1"/>
  <c r="D1529" i="1"/>
  <c r="G1529" i="1" s="1"/>
  <c r="C1529" i="1"/>
  <c r="H1528" i="1"/>
  <c r="D1528" i="1"/>
  <c r="G1528" i="1" s="1"/>
  <c r="C1528" i="1"/>
  <c r="D1527" i="1"/>
  <c r="G1527" i="1" s="1"/>
  <c r="C1527" i="1"/>
  <c r="H1526" i="1"/>
  <c r="D1526" i="1"/>
  <c r="G1526" i="1" s="1"/>
  <c r="C1526" i="1"/>
  <c r="H1525" i="1"/>
  <c r="D1525" i="1"/>
  <c r="G1525" i="1" s="1"/>
  <c r="C1525" i="1"/>
  <c r="H1524" i="1"/>
  <c r="D1524" i="1"/>
  <c r="G1524" i="1" s="1"/>
  <c r="C1524" i="1"/>
  <c r="D1523" i="1"/>
  <c r="G1523" i="1" s="1"/>
  <c r="C1523" i="1"/>
  <c r="H1522" i="1"/>
  <c r="D1522" i="1"/>
  <c r="G1522" i="1" s="1"/>
  <c r="C1522" i="1"/>
  <c r="H1521" i="1"/>
  <c r="D1521" i="1"/>
  <c r="G1521" i="1" s="1"/>
  <c r="C1521" i="1"/>
  <c r="H1520" i="1"/>
  <c r="D1520" i="1"/>
  <c r="G1520" i="1" s="1"/>
  <c r="C1520" i="1"/>
  <c r="D1519" i="1"/>
  <c r="G1519" i="1" s="1"/>
  <c r="C1519" i="1"/>
  <c r="H1518" i="1"/>
  <c r="D1518" i="1"/>
  <c r="G1518" i="1" s="1"/>
  <c r="C1518" i="1"/>
  <c r="H1517" i="1"/>
  <c r="D1517" i="1"/>
  <c r="G1517" i="1" s="1"/>
  <c r="C1517" i="1"/>
  <c r="H1516" i="1"/>
  <c r="D1516" i="1"/>
  <c r="G1516" i="1" s="1"/>
  <c r="C1516" i="1"/>
  <c r="D1515" i="1"/>
  <c r="G1515" i="1" s="1"/>
  <c r="C1515" i="1"/>
  <c r="H1514" i="1"/>
  <c r="D1514" i="1"/>
  <c r="G1514" i="1" s="1"/>
  <c r="C1514" i="1"/>
  <c r="H1513" i="1"/>
  <c r="D1513" i="1"/>
  <c r="G1513" i="1" s="1"/>
  <c r="C1513" i="1"/>
  <c r="H1512" i="1"/>
  <c r="D1512" i="1"/>
  <c r="G1512" i="1" s="1"/>
  <c r="C1512" i="1"/>
  <c r="D1511" i="1"/>
  <c r="G1511" i="1" s="1"/>
  <c r="C1511" i="1"/>
  <c r="D1510" i="1"/>
  <c r="H1509" i="1"/>
  <c r="D1509" i="1"/>
  <c r="G1509" i="1" s="1"/>
  <c r="C1509" i="1"/>
  <c r="D1508" i="1"/>
  <c r="G1508" i="1" s="1"/>
  <c r="C1508" i="1"/>
  <c r="H1507" i="1"/>
  <c r="D1507" i="1"/>
  <c r="G1507" i="1" s="1"/>
  <c r="C1507" i="1"/>
  <c r="H1506" i="1"/>
  <c r="D1506" i="1"/>
  <c r="G1506" i="1" s="1"/>
  <c r="C1506" i="1"/>
  <c r="H1505" i="1"/>
  <c r="D1505" i="1"/>
  <c r="G1505" i="1" s="1"/>
  <c r="C1505" i="1"/>
  <c r="D1504" i="1"/>
  <c r="G1504" i="1" s="1"/>
  <c r="C1504" i="1"/>
  <c r="D1503" i="1"/>
  <c r="G1503" i="1" s="1"/>
  <c r="C1503" i="1"/>
  <c r="H1502" i="1"/>
  <c r="D1502" i="1"/>
  <c r="G1502" i="1" s="1"/>
  <c r="C1502" i="1"/>
  <c r="H1501" i="1"/>
  <c r="D1501" i="1"/>
  <c r="G1501" i="1" s="1"/>
  <c r="C1501" i="1"/>
  <c r="D1500" i="1"/>
  <c r="G1500" i="1" s="1"/>
  <c r="C1500" i="1"/>
  <c r="H1499" i="1"/>
  <c r="D1499" i="1"/>
  <c r="G1499" i="1" s="1"/>
  <c r="C1499" i="1"/>
  <c r="H1498" i="1"/>
  <c r="D1498" i="1"/>
  <c r="G1498" i="1" s="1"/>
  <c r="C1498" i="1"/>
  <c r="H1497" i="1"/>
  <c r="D1497" i="1"/>
  <c r="G1497" i="1" s="1"/>
  <c r="C1497" i="1"/>
  <c r="D1496" i="1"/>
  <c r="G1496" i="1" s="1"/>
  <c r="C1496" i="1"/>
  <c r="H1495" i="1"/>
  <c r="D1495" i="1"/>
  <c r="G1495" i="1" s="1"/>
  <c r="C1495" i="1"/>
  <c r="H1494" i="1"/>
  <c r="D1494" i="1"/>
  <c r="G1494" i="1" s="1"/>
  <c r="C1494" i="1"/>
  <c r="H1493" i="1"/>
  <c r="D1493" i="1"/>
  <c r="G1493" i="1" s="1"/>
  <c r="C1493" i="1"/>
  <c r="D1492" i="1"/>
  <c r="G1492" i="1" s="1"/>
  <c r="C1492" i="1"/>
  <c r="H1491" i="1"/>
  <c r="D1491" i="1"/>
  <c r="G1491" i="1" s="1"/>
  <c r="C1491" i="1"/>
  <c r="H1490" i="1"/>
  <c r="D1490" i="1"/>
  <c r="G1490" i="1" s="1"/>
  <c r="C1490" i="1"/>
  <c r="H1489" i="1"/>
  <c r="D1489" i="1"/>
  <c r="G1489" i="1" s="1"/>
  <c r="C1489" i="1"/>
  <c r="D1488" i="1"/>
  <c r="G1488" i="1" s="1"/>
  <c r="C1488" i="1"/>
  <c r="H1487" i="1"/>
  <c r="D1487" i="1"/>
  <c r="G1487" i="1" s="1"/>
  <c r="C1487" i="1"/>
  <c r="H1486" i="1"/>
  <c r="D1486" i="1"/>
  <c r="G1486" i="1" s="1"/>
  <c r="C1486" i="1"/>
  <c r="H1485" i="1"/>
  <c r="D1485" i="1"/>
  <c r="G1485" i="1" s="1"/>
  <c r="C1485" i="1"/>
  <c r="D1484" i="1"/>
  <c r="G1484" i="1" s="1"/>
  <c r="C1484" i="1"/>
  <c r="H1483" i="1"/>
  <c r="D1483" i="1"/>
  <c r="G1483" i="1" s="1"/>
  <c r="C1483" i="1"/>
  <c r="H1482" i="1"/>
  <c r="D1482" i="1"/>
  <c r="G1482" i="1" s="1"/>
  <c r="C1482" i="1"/>
  <c r="H1481" i="1"/>
  <c r="D1481" i="1"/>
  <c r="G1481" i="1" s="1"/>
  <c r="C1481" i="1"/>
  <c r="D1480" i="1"/>
  <c r="G1480" i="1" s="1"/>
  <c r="C1480" i="1"/>
  <c r="H1479" i="1"/>
  <c r="D1479" i="1"/>
  <c r="G1479" i="1" s="1"/>
  <c r="C1479" i="1"/>
  <c r="H1478" i="1"/>
  <c r="D1478" i="1"/>
  <c r="G1478" i="1" s="1"/>
  <c r="C1478" i="1"/>
  <c r="H1477" i="1"/>
  <c r="D1477" i="1"/>
  <c r="G1477" i="1" s="1"/>
  <c r="C1477" i="1"/>
  <c r="D1476" i="1"/>
  <c r="G1476" i="1" s="1"/>
  <c r="C1476" i="1"/>
  <c r="H1475" i="1"/>
  <c r="D1475" i="1"/>
  <c r="G1475" i="1" s="1"/>
  <c r="C1475" i="1"/>
  <c r="H1474" i="1"/>
  <c r="D1474" i="1"/>
  <c r="G1474" i="1" s="1"/>
  <c r="C1474" i="1"/>
  <c r="H1473" i="1"/>
  <c r="D1473" i="1"/>
  <c r="G1473" i="1" s="1"/>
  <c r="C1473" i="1"/>
  <c r="G1472" i="1"/>
  <c r="D1472" i="1"/>
  <c r="H1472" i="1" s="1"/>
  <c r="C1472" i="1"/>
  <c r="G1471" i="1"/>
  <c r="D1471" i="1"/>
  <c r="H1471" i="1" s="1"/>
  <c r="C1471" i="1"/>
  <c r="G1470" i="1"/>
  <c r="D1470" i="1"/>
  <c r="H1470" i="1" s="1"/>
  <c r="C1470" i="1"/>
  <c r="G1469" i="1"/>
  <c r="D1469" i="1"/>
  <c r="H1469" i="1" s="1"/>
  <c r="C1469" i="1"/>
  <c r="G1468" i="1"/>
  <c r="D1468" i="1"/>
  <c r="H1468" i="1" s="1"/>
  <c r="C1468" i="1"/>
  <c r="G1467" i="1"/>
  <c r="D1467" i="1"/>
  <c r="H1467" i="1" s="1"/>
  <c r="C1467" i="1"/>
  <c r="G1466" i="1"/>
  <c r="D1466" i="1"/>
  <c r="H1466" i="1" s="1"/>
  <c r="C1466" i="1"/>
  <c r="G1465" i="1"/>
  <c r="D1465" i="1"/>
  <c r="H1465" i="1" s="1"/>
  <c r="C1465" i="1"/>
  <c r="G1464" i="1"/>
  <c r="D1464" i="1"/>
  <c r="H1464" i="1" s="1"/>
  <c r="C1464" i="1"/>
  <c r="G1463" i="1"/>
  <c r="D1463" i="1"/>
  <c r="H1463" i="1" s="1"/>
  <c r="C1463" i="1"/>
  <c r="G1462" i="1"/>
  <c r="D1462" i="1"/>
  <c r="H1462" i="1" s="1"/>
  <c r="C1462" i="1"/>
  <c r="G1461" i="1"/>
  <c r="D1461" i="1"/>
  <c r="H1461" i="1" s="1"/>
  <c r="C1461" i="1"/>
  <c r="G1460" i="1"/>
  <c r="D1460" i="1"/>
  <c r="H1460" i="1" s="1"/>
  <c r="C1460" i="1"/>
  <c r="G1459" i="1"/>
  <c r="D1459" i="1"/>
  <c r="H1459" i="1" s="1"/>
  <c r="C1459" i="1"/>
  <c r="G1458" i="1"/>
  <c r="D1458" i="1"/>
  <c r="H1458" i="1" s="1"/>
  <c r="C1458" i="1"/>
  <c r="G1457" i="1"/>
  <c r="D1457" i="1"/>
  <c r="H1457" i="1" s="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G1450" i="1"/>
  <c r="D1450" i="1"/>
  <c r="H1450" i="1" s="1"/>
  <c r="C1450" i="1"/>
  <c r="G1449" i="1"/>
  <c r="D1449" i="1"/>
  <c r="H1449" i="1" s="1"/>
  <c r="C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H1437" i="1" s="1"/>
  <c r="C1437" i="1"/>
  <c r="G1436" i="1"/>
  <c r="D1436" i="1"/>
  <c r="H1436" i="1" s="1"/>
  <c r="C1436" i="1"/>
  <c r="G1435" i="1"/>
  <c r="D1435" i="1"/>
  <c r="H1435" i="1" s="1"/>
  <c r="C1435" i="1"/>
  <c r="G1434" i="1"/>
  <c r="D1434" i="1"/>
  <c r="H1434" i="1" s="1"/>
  <c r="C1434" i="1"/>
  <c r="G1433" i="1"/>
  <c r="D1433" i="1"/>
  <c r="H1433" i="1" s="1"/>
  <c r="C1433" i="1"/>
  <c r="G1432" i="1"/>
  <c r="D1432" i="1"/>
  <c r="H1432" i="1" s="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G1357" i="1"/>
  <c r="D1357" i="1"/>
  <c r="H1357" i="1" s="1"/>
  <c r="C1357" i="1"/>
  <c r="D1356" i="1"/>
  <c r="H1356" i="1" s="1"/>
  <c r="C1356" i="1"/>
  <c r="G1355" i="1"/>
  <c r="D1355" i="1"/>
  <c r="H1355" i="1" s="1"/>
  <c r="C1355" i="1"/>
  <c r="D1354" i="1"/>
  <c r="H1354" i="1" s="1"/>
  <c r="C1354" i="1"/>
  <c r="G1353" i="1"/>
  <c r="D1353" i="1"/>
  <c r="H1353" i="1" s="1"/>
  <c r="C1353" i="1"/>
  <c r="D1352" i="1"/>
  <c r="H1352" i="1" s="1"/>
  <c r="C1352" i="1"/>
  <c r="G1351" i="1"/>
  <c r="D1351" i="1"/>
  <c r="H1351" i="1" s="1"/>
  <c r="C1351" i="1"/>
  <c r="D1350" i="1"/>
  <c r="H1350" i="1" s="1"/>
  <c r="C1350" i="1"/>
  <c r="D1349" i="1"/>
  <c r="G1349" i="1" s="1"/>
  <c r="C1349" i="1"/>
  <c r="D1348" i="1"/>
  <c r="G1348" i="1" s="1"/>
  <c r="C1348" i="1"/>
  <c r="D1347" i="1"/>
  <c r="G1347" i="1" s="1"/>
  <c r="C1347" i="1"/>
  <c r="D1346" i="1"/>
  <c r="G1346" i="1" s="1"/>
  <c r="C1346" i="1"/>
  <c r="D1345" i="1"/>
  <c r="G1345" i="1" s="1"/>
  <c r="C1345" i="1"/>
  <c r="D1344" i="1"/>
  <c r="G1344" i="1" s="1"/>
  <c r="C1344" i="1"/>
  <c r="D1343" i="1"/>
  <c r="G1343" i="1" s="1"/>
  <c r="C1343" i="1"/>
  <c r="D1342" i="1"/>
  <c r="C1342" i="1"/>
  <c r="D1341" i="1"/>
  <c r="C1341" i="1"/>
  <c r="D1340" i="1"/>
  <c r="C1340" i="1"/>
  <c r="D1339" i="1"/>
  <c r="C1339" i="1"/>
  <c r="D1338" i="1"/>
  <c r="G1338" i="1" s="1"/>
  <c r="C1338" i="1"/>
  <c r="D1337" i="1"/>
  <c r="G1337" i="1" s="1"/>
  <c r="C1337" i="1"/>
  <c r="D1336" i="1"/>
  <c r="G1336" i="1" s="1"/>
  <c r="C1336" i="1"/>
  <c r="D1335" i="1"/>
  <c r="G1335" i="1" s="1"/>
  <c r="C1335" i="1"/>
  <c r="D1334" i="1"/>
  <c r="G1334" i="1" s="1"/>
  <c r="C1334" i="1"/>
  <c r="D1333" i="1"/>
  <c r="G1333" i="1" s="1"/>
  <c r="C1333" i="1"/>
  <c r="D1332" i="1"/>
  <c r="G1332" i="1" s="1"/>
  <c r="C1332" i="1"/>
  <c r="D1331" i="1"/>
  <c r="G1331" i="1" s="1"/>
  <c r="C1331" i="1"/>
  <c r="D1330" i="1"/>
  <c r="G1330" i="1" s="1"/>
  <c r="C1330" i="1"/>
  <c r="D1329" i="1"/>
  <c r="G1329" i="1" s="1"/>
  <c r="C1329" i="1"/>
  <c r="D1328" i="1"/>
  <c r="G1328" i="1" s="1"/>
  <c r="C1328" i="1"/>
  <c r="D1327" i="1"/>
  <c r="G1327" i="1" s="1"/>
  <c r="C1327" i="1"/>
  <c r="D1326" i="1"/>
  <c r="G1326" i="1" s="1"/>
  <c r="C1326" i="1"/>
  <c r="D1325" i="1"/>
  <c r="G1325" i="1" s="1"/>
  <c r="C1325" i="1"/>
  <c r="D1324" i="1"/>
  <c r="G1324" i="1" s="1"/>
  <c r="C1324" i="1"/>
  <c r="D1323" i="1"/>
  <c r="G1323" i="1" s="1"/>
  <c r="C1323" i="1"/>
  <c r="D1322" i="1"/>
  <c r="G1322" i="1" s="1"/>
  <c r="C1322" i="1"/>
  <c r="D1321" i="1"/>
  <c r="G1321" i="1" s="1"/>
  <c r="C1321" i="1"/>
  <c r="D1320" i="1"/>
  <c r="G1320" i="1" s="1"/>
  <c r="C1320" i="1"/>
  <c r="D1319" i="1"/>
  <c r="G1319" i="1" s="1"/>
  <c r="C1319" i="1"/>
  <c r="D1318" i="1"/>
  <c r="G1318" i="1" s="1"/>
  <c r="C1318" i="1"/>
  <c r="D1317" i="1"/>
  <c r="G1317" i="1" s="1"/>
  <c r="C1317" i="1"/>
  <c r="D1316" i="1"/>
  <c r="G1316" i="1" s="1"/>
  <c r="C1316" i="1"/>
  <c r="D1315" i="1"/>
  <c r="G1315" i="1" s="1"/>
  <c r="C1315" i="1"/>
  <c r="D1314" i="1"/>
  <c r="G1314" i="1" s="1"/>
  <c r="C1314" i="1"/>
  <c r="D1313" i="1"/>
  <c r="G1313" i="1" s="1"/>
  <c r="C1313" i="1"/>
  <c r="D1312" i="1"/>
  <c r="G1312" i="1" s="1"/>
  <c r="C1312" i="1"/>
  <c r="D1311" i="1"/>
  <c r="C1311" i="1"/>
  <c r="D1310" i="1"/>
  <c r="G1310" i="1" s="1"/>
  <c r="C1310" i="1"/>
  <c r="D1309" i="1"/>
  <c r="G1309" i="1" s="1"/>
  <c r="C1309" i="1"/>
  <c r="D1308" i="1"/>
  <c r="G1308" i="1" s="1"/>
  <c r="C1308" i="1"/>
  <c r="D1307" i="1"/>
  <c r="C1307" i="1"/>
  <c r="D1306" i="1"/>
  <c r="G1306" i="1" s="1"/>
  <c r="C1306" i="1"/>
  <c r="D1305" i="1"/>
  <c r="C1305" i="1"/>
  <c r="D1304" i="1"/>
  <c r="G1304" i="1" s="1"/>
  <c r="C1304" i="1"/>
  <c r="D1303" i="1"/>
  <c r="G1303" i="1" s="1"/>
  <c r="C1303" i="1"/>
  <c r="D1302" i="1"/>
  <c r="G1302" i="1" s="1"/>
  <c r="C1302" i="1"/>
  <c r="D1301" i="1"/>
  <c r="G1301" i="1" s="1"/>
  <c r="C1301" i="1"/>
  <c r="D1300" i="1"/>
  <c r="G1299" i="1"/>
  <c r="D1299" i="1"/>
  <c r="H1299" i="1" s="1"/>
  <c r="C1299" i="1"/>
  <c r="G1298" i="1"/>
  <c r="D1298" i="1"/>
  <c r="H1298" i="1" s="1"/>
  <c r="C1298" i="1"/>
  <c r="G1297" i="1"/>
  <c r="D1297" i="1"/>
  <c r="H1297" i="1" s="1"/>
  <c r="C1297" i="1"/>
  <c r="G1296" i="1"/>
  <c r="D1296" i="1"/>
  <c r="H1296" i="1" s="1"/>
  <c r="C1296" i="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D1265" i="1"/>
  <c r="C1265" i="1"/>
  <c r="D1264" i="1"/>
  <c r="C1264" i="1"/>
  <c r="D1263" i="1"/>
  <c r="C1263" i="1"/>
  <c r="H1263" i="1" s="1"/>
  <c r="D1262" i="1"/>
  <c r="C1262" i="1"/>
  <c r="H1262" i="1" s="1"/>
  <c r="D1261" i="1"/>
  <c r="C1261" i="1"/>
  <c r="D1260" i="1"/>
  <c r="C1260" i="1"/>
  <c r="D1258" i="1"/>
  <c r="C1258" i="1"/>
  <c r="H1258" i="1" s="1"/>
  <c r="D1257" i="1"/>
  <c r="C1257" i="1"/>
  <c r="H1257" i="1" s="1"/>
  <c r="D1256" i="1"/>
  <c r="C1256" i="1"/>
  <c r="H1256"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G1187" i="1"/>
  <c r="D1187" i="1"/>
  <c r="C1187" i="1"/>
  <c r="H1187" i="1" s="1"/>
  <c r="G1186" i="1"/>
  <c r="D1186" i="1"/>
  <c r="C1186" i="1"/>
  <c r="H1186" i="1" s="1"/>
  <c r="D1185" i="1"/>
  <c r="G1185" i="1" s="1"/>
  <c r="C1185" i="1"/>
  <c r="D1184" i="1"/>
  <c r="C1184" i="1"/>
  <c r="H1184" i="1" s="1"/>
  <c r="D1183" i="1"/>
  <c r="C1183" i="1"/>
  <c r="H1183" i="1" s="1"/>
  <c r="D1182" i="1"/>
  <c r="C1182" i="1"/>
  <c r="H1182" i="1" s="1"/>
  <c r="G1179" i="1"/>
  <c r="D1179" i="1"/>
  <c r="C1179" i="1"/>
  <c r="H1179" i="1" s="1"/>
  <c r="D1178" i="1"/>
  <c r="C1178" i="1"/>
  <c r="D1177" i="1"/>
  <c r="C1177" i="1"/>
  <c r="H1177" i="1" s="1"/>
  <c r="D1176" i="1"/>
  <c r="G1176" i="1" s="1"/>
  <c r="C1176" i="1"/>
  <c r="G1175" i="1"/>
  <c r="D1175" i="1"/>
  <c r="C1175" i="1"/>
  <c r="H1175" i="1" s="1"/>
  <c r="D1174" i="1"/>
  <c r="C1174" i="1"/>
  <c r="D1173" i="1"/>
  <c r="C1173" i="1"/>
  <c r="H1173" i="1" s="1"/>
  <c r="D1172" i="1"/>
  <c r="G1172" i="1" s="1"/>
  <c r="C1172" i="1"/>
  <c r="G1171" i="1"/>
  <c r="D1171" i="1"/>
  <c r="C1171" i="1"/>
  <c r="H1171" i="1" s="1"/>
  <c r="D1170" i="1"/>
  <c r="C1170" i="1"/>
  <c r="D1169" i="1"/>
  <c r="C1169" i="1"/>
  <c r="H1169" i="1" s="1"/>
  <c r="D1168" i="1"/>
  <c r="G1168" i="1" s="1"/>
  <c r="C1168" i="1"/>
  <c r="G1167" i="1"/>
  <c r="D1167" i="1"/>
  <c r="C1167" i="1"/>
  <c r="H1167" i="1" s="1"/>
  <c r="D1166" i="1"/>
  <c r="C1166" i="1"/>
  <c r="D1165" i="1"/>
  <c r="C1165" i="1"/>
  <c r="H1165" i="1" s="1"/>
  <c r="D1164" i="1"/>
  <c r="G1164" i="1" s="1"/>
  <c r="C1164" i="1"/>
  <c r="G1163" i="1"/>
  <c r="D1163" i="1"/>
  <c r="C1163" i="1"/>
  <c r="H1163" i="1" s="1"/>
  <c r="D1162" i="1"/>
  <c r="C1162" i="1"/>
  <c r="D1161" i="1"/>
  <c r="C1161" i="1"/>
  <c r="H1161" i="1" s="1"/>
  <c r="D1160" i="1"/>
  <c r="G1160" i="1" s="1"/>
  <c r="C1160" i="1"/>
  <c r="G1159" i="1"/>
  <c r="D1159" i="1"/>
  <c r="C1159" i="1"/>
  <c r="H1159" i="1" s="1"/>
  <c r="D1158" i="1"/>
  <c r="C1158" i="1"/>
  <c r="D1157" i="1"/>
  <c r="C1157" i="1"/>
  <c r="H1157" i="1" s="1"/>
  <c r="D1156" i="1"/>
  <c r="G1156" i="1" s="1"/>
  <c r="C1156" i="1"/>
  <c r="G1155" i="1"/>
  <c r="D1155" i="1"/>
  <c r="C1155" i="1"/>
  <c r="H1155" i="1" s="1"/>
  <c r="D1154" i="1"/>
  <c r="C1154" i="1"/>
  <c r="D1153" i="1"/>
  <c r="C1153" i="1"/>
  <c r="H1153" i="1" s="1"/>
  <c r="D1152" i="1"/>
  <c r="G1151" i="1"/>
  <c r="D1151" i="1"/>
  <c r="C1151" i="1"/>
  <c r="H1151" i="1" s="1"/>
  <c r="D1150" i="1"/>
  <c r="C1150" i="1"/>
  <c r="D1149" i="1"/>
  <c r="C1149" i="1"/>
  <c r="H1149" i="1" s="1"/>
  <c r="D1148" i="1"/>
  <c r="G1148" i="1" s="1"/>
  <c r="C1148" i="1"/>
  <c r="G1147" i="1"/>
  <c r="D1147" i="1"/>
  <c r="C1147" i="1"/>
  <c r="H1147" i="1" s="1"/>
  <c r="D1146" i="1"/>
  <c r="C1146" i="1"/>
  <c r="D1145" i="1"/>
  <c r="C1145" i="1"/>
  <c r="H1145" i="1" s="1"/>
  <c r="D1144" i="1"/>
  <c r="G1144" i="1" s="1"/>
  <c r="C1144" i="1"/>
  <c r="G1143" i="1"/>
  <c r="D1143" i="1"/>
  <c r="C1143" i="1"/>
  <c r="H1143" i="1" s="1"/>
  <c r="D1142" i="1"/>
  <c r="C1142" i="1"/>
  <c r="D1141" i="1"/>
  <c r="C1141" i="1"/>
  <c r="H1141" i="1" s="1"/>
  <c r="D1140" i="1"/>
  <c r="G1139" i="1"/>
  <c r="D1139" i="1"/>
  <c r="C1139" i="1"/>
  <c r="H1139" i="1" s="1"/>
  <c r="D1138" i="1"/>
  <c r="C1138" i="1"/>
  <c r="D1137" i="1"/>
  <c r="C1137" i="1"/>
  <c r="H1137" i="1" s="1"/>
  <c r="D1136" i="1"/>
  <c r="G1136" i="1" s="1"/>
  <c r="C1136" i="1"/>
  <c r="G1135" i="1"/>
  <c r="D1135" i="1"/>
  <c r="C1135" i="1"/>
  <c r="H1135" i="1" s="1"/>
  <c r="D1134" i="1"/>
  <c r="C1134" i="1"/>
  <c r="D1133" i="1"/>
  <c r="C1133" i="1"/>
  <c r="H1133" i="1" s="1"/>
  <c r="D1132" i="1"/>
  <c r="G1132" i="1" s="1"/>
  <c r="C1132" i="1"/>
  <c r="G1131" i="1"/>
  <c r="D1131" i="1"/>
  <c r="C1131" i="1"/>
  <c r="H1131" i="1" s="1"/>
  <c r="D1130" i="1"/>
  <c r="C1130" i="1"/>
  <c r="D1129" i="1"/>
  <c r="C1129" i="1"/>
  <c r="H1129" i="1" s="1"/>
  <c r="D1128" i="1"/>
  <c r="C1128" i="1"/>
  <c r="G1128" i="1" s="1"/>
  <c r="G1127" i="1"/>
  <c r="D1127" i="1"/>
  <c r="C1127" i="1"/>
  <c r="H1127" i="1" s="1"/>
  <c r="D1126" i="1"/>
  <c r="C1126" i="1"/>
  <c r="D1125" i="1"/>
  <c r="C1125" i="1"/>
  <c r="H1125" i="1" s="1"/>
  <c r="D1124" i="1"/>
  <c r="C1124" i="1"/>
  <c r="G1124" i="1" s="1"/>
  <c r="G1123" i="1"/>
  <c r="D1123" i="1"/>
  <c r="C1123" i="1"/>
  <c r="H1123" i="1" s="1"/>
  <c r="D1122" i="1"/>
  <c r="C1122" i="1"/>
  <c r="D1121" i="1"/>
  <c r="C1121" i="1"/>
  <c r="H1121" i="1" s="1"/>
  <c r="D1120" i="1"/>
  <c r="C1120" i="1"/>
  <c r="G1120" i="1" s="1"/>
  <c r="G1119" i="1"/>
  <c r="D1119" i="1"/>
  <c r="C1119" i="1"/>
  <c r="H1119" i="1" s="1"/>
  <c r="D1118" i="1"/>
  <c r="G1118" i="1" s="1"/>
  <c r="C1118" i="1"/>
  <c r="D1117" i="1"/>
  <c r="C1117" i="1"/>
  <c r="H1117" i="1" s="1"/>
  <c r="D1116" i="1"/>
  <c r="C1116" i="1"/>
  <c r="G1116" i="1" s="1"/>
  <c r="G1115" i="1"/>
  <c r="D1115" i="1"/>
  <c r="C1115" i="1"/>
  <c r="H1115" i="1" s="1"/>
  <c r="D1114" i="1"/>
  <c r="G1114" i="1" s="1"/>
  <c r="C1114" i="1"/>
  <c r="D1113" i="1"/>
  <c r="C1113" i="1"/>
  <c r="H1113" i="1" s="1"/>
  <c r="D1112" i="1"/>
  <c r="C1112" i="1"/>
  <c r="G1112" i="1" s="1"/>
  <c r="G1111" i="1"/>
  <c r="D1111" i="1"/>
  <c r="C1111" i="1"/>
  <c r="H1111" i="1" s="1"/>
  <c r="D1110" i="1"/>
  <c r="G1110" i="1" s="1"/>
  <c r="C1110" i="1"/>
  <c r="D1109" i="1"/>
  <c r="C1109" i="1"/>
  <c r="H1109" i="1" s="1"/>
  <c r="D1108" i="1"/>
  <c r="C1108" i="1"/>
  <c r="G1108" i="1" s="1"/>
  <c r="G1107" i="1"/>
  <c r="D1107" i="1"/>
  <c r="C1107" i="1"/>
  <c r="H1107" i="1" s="1"/>
  <c r="D1106" i="1"/>
  <c r="G1106" i="1" s="1"/>
  <c r="C1106" i="1"/>
  <c r="D1105" i="1"/>
  <c r="C1105" i="1"/>
  <c r="H1105" i="1" s="1"/>
  <c r="D1104" i="1"/>
  <c r="C1104" i="1"/>
  <c r="G1104" i="1" s="1"/>
  <c r="G1103" i="1"/>
  <c r="D1103" i="1"/>
  <c r="C1103" i="1"/>
  <c r="H1103" i="1" s="1"/>
  <c r="D1102" i="1"/>
  <c r="G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D1093" i="1"/>
  <c r="H1093" i="1" s="1"/>
  <c r="C1093" i="1"/>
  <c r="D1092" i="1"/>
  <c r="H1092" i="1" s="1"/>
  <c r="C1092" i="1"/>
  <c r="D1091" i="1"/>
  <c r="H1091" i="1" s="1"/>
  <c r="C1091" i="1"/>
  <c r="D1090" i="1"/>
  <c r="H1090" i="1" s="1"/>
  <c r="C1090" i="1"/>
  <c r="D1089" i="1"/>
  <c r="C1089" i="1"/>
  <c r="D1088" i="1"/>
  <c r="H1088" i="1" s="1"/>
  <c r="C1088" i="1"/>
  <c r="D1087" i="1"/>
  <c r="C1087" i="1"/>
  <c r="D1086" i="1"/>
  <c r="H1086" i="1" s="1"/>
  <c r="C1086" i="1"/>
  <c r="D1085" i="1"/>
  <c r="C1085" i="1"/>
  <c r="D1084" i="1"/>
  <c r="H1084" i="1" s="1"/>
  <c r="C1084" i="1"/>
  <c r="D1083" i="1"/>
  <c r="H1083" i="1" s="1"/>
  <c r="C1083" i="1"/>
  <c r="D1082" i="1"/>
  <c r="H1082" i="1" s="1"/>
  <c r="C1082" i="1"/>
  <c r="D1081" i="1"/>
  <c r="H1081" i="1" s="1"/>
  <c r="C1081" i="1"/>
  <c r="D1080" i="1"/>
  <c r="H1080" i="1" s="1"/>
  <c r="C1080" i="1"/>
  <c r="D1079" i="1"/>
  <c r="H1079" i="1" s="1"/>
  <c r="C1079" i="1"/>
  <c r="D1078" i="1"/>
  <c r="C1078" i="1"/>
  <c r="D1077" i="1"/>
  <c r="H1077" i="1" s="1"/>
  <c r="C1077" i="1"/>
  <c r="D1076" i="1"/>
  <c r="C1076" i="1"/>
  <c r="D1075"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C1060" i="1"/>
  <c r="D1059" i="1"/>
  <c r="C1059" i="1"/>
  <c r="D1058" i="1"/>
  <c r="H1058" i="1" s="1"/>
  <c r="C1058" i="1"/>
  <c r="D1057" i="1"/>
  <c r="C1057" i="1"/>
  <c r="D1056" i="1"/>
  <c r="H1056" i="1" s="1"/>
  <c r="C1056" i="1"/>
  <c r="D1055" i="1"/>
  <c r="C1055" i="1"/>
  <c r="D1054" i="1"/>
  <c r="H1054" i="1" s="1"/>
  <c r="C1054" i="1"/>
  <c r="D1053" i="1"/>
  <c r="H1053" i="1" s="1"/>
  <c r="C1053" i="1"/>
  <c r="D1052" i="1"/>
  <c r="H1052" i="1" s="1"/>
  <c r="C1052" i="1"/>
  <c r="D1051" i="1"/>
  <c r="H1051" i="1" s="1"/>
  <c r="C1051" i="1"/>
  <c r="D1050" i="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C1033" i="1"/>
  <c r="D1032" i="1"/>
  <c r="H1032" i="1" s="1"/>
  <c r="C1032" i="1"/>
  <c r="D1031" i="1"/>
  <c r="C1031" i="1"/>
  <c r="D1030" i="1"/>
  <c r="C1030" i="1"/>
  <c r="D1029" i="1"/>
  <c r="H1029" i="1" s="1"/>
  <c r="C1029" i="1"/>
  <c r="D1028" i="1"/>
  <c r="H1028" i="1" s="1"/>
  <c r="C1028" i="1"/>
  <c r="D1027" i="1"/>
  <c r="G1027" i="1" s="1"/>
  <c r="C1027" i="1"/>
  <c r="H1027" i="1" s="1"/>
  <c r="D1026" i="1"/>
  <c r="G1026" i="1" s="1"/>
  <c r="C1026" i="1"/>
  <c r="H1026" i="1" s="1"/>
  <c r="D1025" i="1"/>
  <c r="C1025" i="1"/>
  <c r="H1025" i="1" s="1"/>
  <c r="D1024" i="1"/>
  <c r="C1024" i="1"/>
  <c r="D1023" i="1"/>
  <c r="C1023" i="1"/>
  <c r="H1023" i="1" s="1"/>
  <c r="D1022" i="1"/>
  <c r="C1022" i="1"/>
  <c r="H1022" i="1" s="1"/>
  <c r="H1021" i="1"/>
  <c r="D1021" i="1"/>
  <c r="G1021" i="1" s="1"/>
  <c r="C1021" i="1"/>
  <c r="D1020" i="1"/>
  <c r="C1020" i="1"/>
  <c r="H1020" i="1" s="1"/>
  <c r="H1019" i="1"/>
  <c r="D1019" i="1"/>
  <c r="G1019" i="1" s="1"/>
  <c r="C1019" i="1"/>
  <c r="D1018" i="1"/>
  <c r="C1018" i="1"/>
  <c r="D1016" i="1"/>
  <c r="C1016" i="1"/>
  <c r="H1016" i="1" s="1"/>
  <c r="D1015" i="1"/>
  <c r="C1015" i="1"/>
  <c r="H1015" i="1" s="1"/>
  <c r="D1014" i="1"/>
  <c r="C1014" i="1"/>
  <c r="H1014" i="1" s="1"/>
  <c r="D1013" i="1"/>
  <c r="C1013" i="1"/>
  <c r="H1013" i="1" s="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H990" i="1"/>
  <c r="D990" i="1"/>
  <c r="G990" i="1" s="1"/>
  <c r="C990" i="1"/>
  <c r="H989" i="1"/>
  <c r="D989" i="1"/>
  <c r="G989" i="1" s="1"/>
  <c r="C989" i="1"/>
  <c r="H988" i="1"/>
  <c r="D988" i="1"/>
  <c r="G988" i="1" s="1"/>
  <c r="C988" i="1"/>
  <c r="H987" i="1"/>
  <c r="D987" i="1"/>
  <c r="G987" i="1" s="1"/>
  <c r="C987" i="1"/>
  <c r="H986" i="1"/>
  <c r="D986" i="1"/>
  <c r="G986" i="1" s="1"/>
  <c r="C986" i="1"/>
  <c r="H985" i="1"/>
  <c r="D985" i="1"/>
  <c r="G985" i="1" s="1"/>
  <c r="C985" i="1"/>
  <c r="H984" i="1"/>
  <c r="D984" i="1"/>
  <c r="G984" i="1" s="1"/>
  <c r="C984"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D915" i="1"/>
  <c r="G915" i="1" s="1"/>
  <c r="C915" i="1"/>
  <c r="H914" i="1"/>
  <c r="D914" i="1"/>
  <c r="G914" i="1" s="1"/>
  <c r="C914" i="1"/>
  <c r="D913" i="1"/>
  <c r="G913" i="1" s="1"/>
  <c r="C913" i="1"/>
  <c r="H912" i="1"/>
  <c r="D912" i="1"/>
  <c r="G912" i="1" s="1"/>
  <c r="C912" i="1"/>
  <c r="D911" i="1"/>
  <c r="G911" i="1" s="1"/>
  <c r="C911" i="1"/>
  <c r="H910" i="1"/>
  <c r="D910" i="1"/>
  <c r="G910" i="1" s="1"/>
  <c r="C910" i="1"/>
  <c r="D909" i="1"/>
  <c r="G909" i="1" s="1"/>
  <c r="C909" i="1"/>
  <c r="H908" i="1"/>
  <c r="D908" i="1"/>
  <c r="G908" i="1" s="1"/>
  <c r="C908" i="1"/>
  <c r="D907" i="1"/>
  <c r="G907" i="1" s="1"/>
  <c r="C907" i="1"/>
  <c r="H906" i="1"/>
  <c r="D906" i="1"/>
  <c r="G906" i="1" s="1"/>
  <c r="C906" i="1"/>
  <c r="D905" i="1"/>
  <c r="G905" i="1" s="1"/>
  <c r="C905" i="1"/>
  <c r="H904" i="1"/>
  <c r="D904" i="1"/>
  <c r="G904" i="1" s="1"/>
  <c r="C904" i="1"/>
  <c r="D903" i="1"/>
  <c r="G903" i="1" s="1"/>
  <c r="C903" i="1"/>
  <c r="H902" i="1"/>
  <c r="D902" i="1"/>
  <c r="G902" i="1" s="1"/>
  <c r="C902" i="1"/>
  <c r="D901" i="1"/>
  <c r="G901" i="1" s="1"/>
  <c r="C901" i="1"/>
  <c r="H900" i="1"/>
  <c r="D900" i="1"/>
  <c r="G900" i="1" s="1"/>
  <c r="C900" i="1"/>
  <c r="D899" i="1"/>
  <c r="G899" i="1" s="1"/>
  <c r="C899" i="1"/>
  <c r="H898" i="1"/>
  <c r="D898" i="1"/>
  <c r="G898" i="1" s="1"/>
  <c r="C898" i="1"/>
  <c r="D897" i="1"/>
  <c r="G897" i="1" s="1"/>
  <c r="C897" i="1"/>
  <c r="H896" i="1"/>
  <c r="D896" i="1"/>
  <c r="G896" i="1" s="1"/>
  <c r="C896" i="1"/>
  <c r="D895" i="1"/>
  <c r="G895" i="1" s="1"/>
  <c r="C895" i="1"/>
  <c r="H894" i="1"/>
  <c r="D894" i="1"/>
  <c r="G894" i="1" s="1"/>
  <c r="C894" i="1"/>
  <c r="D893" i="1"/>
  <c r="G893" i="1" s="1"/>
  <c r="C893" i="1"/>
  <c r="H892" i="1"/>
  <c r="D892" i="1"/>
  <c r="G892" i="1" s="1"/>
  <c r="C892" i="1"/>
  <c r="D891" i="1"/>
  <c r="G891" i="1" s="1"/>
  <c r="C891" i="1"/>
  <c r="H890" i="1"/>
  <c r="D890" i="1"/>
  <c r="G890" i="1" s="1"/>
  <c r="C890" i="1"/>
  <c r="D889" i="1"/>
  <c r="G889" i="1" s="1"/>
  <c r="C889" i="1"/>
  <c r="H888" i="1"/>
  <c r="D888" i="1"/>
  <c r="G888" i="1" s="1"/>
  <c r="C888" i="1"/>
  <c r="D887" i="1"/>
  <c r="G887" i="1" s="1"/>
  <c r="C887" i="1"/>
  <c r="H886" i="1"/>
  <c r="D886" i="1"/>
  <c r="G886" i="1" s="1"/>
  <c r="C886" i="1"/>
  <c r="D885" i="1"/>
  <c r="G885" i="1" s="1"/>
  <c r="C885" i="1"/>
  <c r="H884" i="1"/>
  <c r="D884" i="1"/>
  <c r="G884" i="1" s="1"/>
  <c r="C884" i="1"/>
  <c r="D883" i="1"/>
  <c r="G883" i="1" s="1"/>
  <c r="C883" i="1"/>
  <c r="H882" i="1"/>
  <c r="D882" i="1"/>
  <c r="G882" i="1" s="1"/>
  <c r="C882" i="1"/>
  <c r="D881" i="1"/>
  <c r="G881" i="1" s="1"/>
  <c r="C881" i="1"/>
  <c r="H880" i="1"/>
  <c r="D880" i="1"/>
  <c r="G880" i="1" s="1"/>
  <c r="C880" i="1"/>
  <c r="D879" i="1"/>
  <c r="G879" i="1" s="1"/>
  <c r="C879" i="1"/>
  <c r="H878" i="1"/>
  <c r="D878" i="1"/>
  <c r="G878" i="1" s="1"/>
  <c r="C878" i="1"/>
  <c r="D877" i="1"/>
  <c r="G877" i="1" s="1"/>
  <c r="C877" i="1"/>
  <c r="H876" i="1"/>
  <c r="D876" i="1"/>
  <c r="G876" i="1" s="1"/>
  <c r="C876" i="1"/>
  <c r="D875" i="1"/>
  <c r="G875" i="1" s="1"/>
  <c r="C875" i="1"/>
  <c r="H874" i="1"/>
  <c r="D874" i="1"/>
  <c r="G874" i="1" s="1"/>
  <c r="C874" i="1"/>
  <c r="D873" i="1"/>
  <c r="G873" i="1" s="1"/>
  <c r="C873" i="1"/>
  <c r="H872" i="1"/>
  <c r="D872" i="1"/>
  <c r="G872" i="1" s="1"/>
  <c r="C872" i="1"/>
  <c r="D871" i="1"/>
  <c r="G871" i="1" s="1"/>
  <c r="C871" i="1"/>
  <c r="H870" i="1"/>
  <c r="D870" i="1"/>
  <c r="G870" i="1" s="1"/>
  <c r="C870" i="1"/>
  <c r="D869" i="1"/>
  <c r="G869" i="1" s="1"/>
  <c r="C869" i="1"/>
  <c r="H868" i="1"/>
  <c r="D868" i="1"/>
  <c r="G868" i="1" s="1"/>
  <c r="C868" i="1"/>
  <c r="D867" i="1"/>
  <c r="G867" i="1" s="1"/>
  <c r="C867" i="1"/>
  <c r="H866" i="1"/>
  <c r="D866" i="1"/>
  <c r="G866" i="1" s="1"/>
  <c r="C866" i="1"/>
  <c r="D865" i="1"/>
  <c r="G865" i="1" s="1"/>
  <c r="C865" i="1"/>
  <c r="H864" i="1"/>
  <c r="D864" i="1"/>
  <c r="G864" i="1" s="1"/>
  <c r="C864" i="1"/>
  <c r="D863" i="1"/>
  <c r="G863" i="1" s="1"/>
  <c r="C863" i="1"/>
  <c r="H862" i="1"/>
  <c r="D862" i="1"/>
  <c r="G862" i="1" s="1"/>
  <c r="C862" i="1"/>
  <c r="D861" i="1"/>
  <c r="G861" i="1" s="1"/>
  <c r="C861" i="1"/>
  <c r="H860" i="1"/>
  <c r="D860" i="1"/>
  <c r="G860" i="1" s="1"/>
  <c r="C860" i="1"/>
  <c r="D859" i="1"/>
  <c r="G859" i="1" s="1"/>
  <c r="C859" i="1"/>
  <c r="H858" i="1"/>
  <c r="D858" i="1"/>
  <c r="G858" i="1" s="1"/>
  <c r="C858" i="1"/>
  <c r="D857" i="1"/>
  <c r="G857" i="1" s="1"/>
  <c r="C857" i="1"/>
  <c r="H856" i="1"/>
  <c r="D856" i="1"/>
  <c r="G856" i="1" s="1"/>
  <c r="C856" i="1"/>
  <c r="D855" i="1"/>
  <c r="G855" i="1" s="1"/>
  <c r="C855" i="1"/>
  <c r="H854" i="1"/>
  <c r="D854" i="1"/>
  <c r="G854" i="1" s="1"/>
  <c r="C854" i="1"/>
  <c r="D853" i="1"/>
  <c r="G853" i="1" s="1"/>
  <c r="C853" i="1"/>
  <c r="H852" i="1"/>
  <c r="D852" i="1"/>
  <c r="G852" i="1" s="1"/>
  <c r="C852" i="1"/>
  <c r="D851" i="1"/>
  <c r="G851" i="1" s="1"/>
  <c r="C851" i="1"/>
  <c r="H850" i="1"/>
  <c r="D850" i="1"/>
  <c r="G850" i="1" s="1"/>
  <c r="C850" i="1"/>
  <c r="D849" i="1"/>
  <c r="G849" i="1" s="1"/>
  <c r="C849" i="1"/>
  <c r="H848" i="1"/>
  <c r="D848" i="1"/>
  <c r="G848" i="1" s="1"/>
  <c r="C848" i="1"/>
  <c r="D847" i="1"/>
  <c r="G847" i="1" s="1"/>
  <c r="C847" i="1"/>
  <c r="H846" i="1"/>
  <c r="D846" i="1"/>
  <c r="G846" i="1" s="1"/>
  <c r="C846" i="1"/>
  <c r="D845" i="1"/>
  <c r="G845" i="1" s="1"/>
  <c r="C845" i="1"/>
  <c r="H844" i="1"/>
  <c r="D844" i="1"/>
  <c r="G844" i="1" s="1"/>
  <c r="C844" i="1"/>
  <c r="D843" i="1"/>
  <c r="G843" i="1" s="1"/>
  <c r="C843" i="1"/>
  <c r="H842" i="1"/>
  <c r="D842" i="1"/>
  <c r="G842" i="1" s="1"/>
  <c r="C842" i="1"/>
  <c r="D841" i="1"/>
  <c r="G841" i="1" s="1"/>
  <c r="C841" i="1"/>
  <c r="H840" i="1"/>
  <c r="D840" i="1"/>
  <c r="G840" i="1" s="1"/>
  <c r="C840" i="1"/>
  <c r="D839" i="1"/>
  <c r="G839" i="1" s="1"/>
  <c r="C839" i="1"/>
  <c r="H838" i="1"/>
  <c r="D838" i="1"/>
  <c r="G838" i="1" s="1"/>
  <c r="C838" i="1"/>
  <c r="D837" i="1"/>
  <c r="G837" i="1" s="1"/>
  <c r="C837" i="1"/>
  <c r="H836" i="1"/>
  <c r="D836" i="1"/>
  <c r="G836" i="1" s="1"/>
  <c r="C836" i="1"/>
  <c r="D835" i="1"/>
  <c r="G835" i="1" s="1"/>
  <c r="C835" i="1"/>
  <c r="H834" i="1"/>
  <c r="D834" i="1"/>
  <c r="G834" i="1" s="1"/>
  <c r="C834" i="1"/>
  <c r="D833" i="1"/>
  <c r="G833" i="1" s="1"/>
  <c r="C833" i="1"/>
  <c r="H832" i="1"/>
  <c r="D832" i="1"/>
  <c r="G832" i="1" s="1"/>
  <c r="C832" i="1"/>
  <c r="D831" i="1"/>
  <c r="G831" i="1" s="1"/>
  <c r="C831" i="1"/>
  <c r="H830" i="1"/>
  <c r="D830" i="1"/>
  <c r="G830" i="1" s="1"/>
  <c r="C830" i="1"/>
  <c r="D829" i="1"/>
  <c r="G829" i="1" s="1"/>
  <c r="C829" i="1"/>
  <c r="H828" i="1"/>
  <c r="D828" i="1"/>
  <c r="G828" i="1" s="1"/>
  <c r="C828" i="1"/>
  <c r="D827" i="1"/>
  <c r="G827" i="1" s="1"/>
  <c r="C827" i="1"/>
  <c r="H826" i="1"/>
  <c r="D826" i="1"/>
  <c r="G826" i="1" s="1"/>
  <c r="C826" i="1"/>
  <c r="D825" i="1"/>
  <c r="G825" i="1" s="1"/>
  <c r="C825" i="1"/>
  <c r="H824" i="1"/>
  <c r="D824" i="1"/>
  <c r="G824" i="1" s="1"/>
  <c r="C824" i="1"/>
  <c r="D823" i="1"/>
  <c r="G823" i="1" s="1"/>
  <c r="C823" i="1"/>
  <c r="H822" i="1"/>
  <c r="D822" i="1"/>
  <c r="G822" i="1" s="1"/>
  <c r="C822" i="1"/>
  <c r="D821" i="1"/>
  <c r="G821" i="1" s="1"/>
  <c r="C821" i="1"/>
  <c r="H820" i="1"/>
  <c r="D820" i="1"/>
  <c r="G820" i="1" s="1"/>
  <c r="C820" i="1"/>
  <c r="D819" i="1"/>
  <c r="G819" i="1" s="1"/>
  <c r="C819" i="1"/>
  <c r="H818" i="1"/>
  <c r="D818" i="1"/>
  <c r="G818" i="1" s="1"/>
  <c r="C818" i="1"/>
  <c r="D817" i="1"/>
  <c r="G817" i="1" s="1"/>
  <c r="C817" i="1"/>
  <c r="H816" i="1"/>
  <c r="D816" i="1"/>
  <c r="G816" i="1" s="1"/>
  <c r="C816" i="1"/>
  <c r="D815" i="1"/>
  <c r="G815" i="1" s="1"/>
  <c r="C815" i="1"/>
  <c r="H814" i="1"/>
  <c r="D814" i="1"/>
  <c r="G814" i="1" s="1"/>
  <c r="C814" i="1"/>
  <c r="D813" i="1"/>
  <c r="G813" i="1" s="1"/>
  <c r="C813" i="1"/>
  <c r="H812" i="1"/>
  <c r="D812" i="1"/>
  <c r="G812" i="1" s="1"/>
  <c r="C812" i="1"/>
  <c r="D811" i="1"/>
  <c r="G811" i="1" s="1"/>
  <c r="C811" i="1"/>
  <c r="H810" i="1"/>
  <c r="D810" i="1"/>
  <c r="G810" i="1" s="1"/>
  <c r="C810" i="1"/>
  <c r="D809" i="1"/>
  <c r="G809" i="1" s="1"/>
  <c r="C809" i="1"/>
  <c r="H808" i="1"/>
  <c r="D808" i="1"/>
  <c r="G808" i="1" s="1"/>
  <c r="C808" i="1"/>
  <c r="D807" i="1"/>
  <c r="G807" i="1" s="1"/>
  <c r="C807" i="1"/>
  <c r="H806" i="1"/>
  <c r="D806" i="1"/>
  <c r="G806" i="1" s="1"/>
  <c r="C806" i="1"/>
  <c r="D805" i="1"/>
  <c r="G805" i="1" s="1"/>
  <c r="C805" i="1"/>
  <c r="H804" i="1"/>
  <c r="D804" i="1"/>
  <c r="G804" i="1" s="1"/>
  <c r="C804" i="1"/>
  <c r="D803" i="1"/>
  <c r="G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D735" i="1"/>
  <c r="G735" i="1" s="1"/>
  <c r="C735" i="1"/>
  <c r="D734" i="1"/>
  <c r="G734" i="1" s="1"/>
  <c r="C734" i="1"/>
  <c r="H733" i="1"/>
  <c r="D733" i="1"/>
  <c r="G733" i="1" s="1"/>
  <c r="C733" i="1"/>
  <c r="H732" i="1"/>
  <c r="D732" i="1"/>
  <c r="G732" i="1" s="1"/>
  <c r="C732" i="1"/>
  <c r="H731" i="1"/>
  <c r="D731" i="1"/>
  <c r="G731" i="1" s="1"/>
  <c r="C731" i="1"/>
  <c r="H730" i="1"/>
  <c r="D730" i="1"/>
  <c r="G730" i="1" s="1"/>
  <c r="C730" i="1"/>
  <c r="D729" i="1"/>
  <c r="G729" i="1" s="1"/>
  <c r="C729" i="1"/>
  <c r="D728" i="1"/>
  <c r="G728" i="1" s="1"/>
  <c r="C728"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H719" i="1"/>
  <c r="D719" i="1"/>
  <c r="G719" i="1" s="1"/>
  <c r="C719" i="1"/>
  <c r="H718" i="1"/>
  <c r="D718" i="1"/>
  <c r="G718" i="1" s="1"/>
  <c r="C718" i="1"/>
  <c r="H717"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D708" i="1"/>
  <c r="G708" i="1" s="1"/>
  <c r="C708" i="1"/>
  <c r="H707" i="1"/>
  <c r="D707" i="1"/>
  <c r="G707" i="1" s="1"/>
  <c r="C707" i="1"/>
  <c r="D706" i="1"/>
  <c r="G706" i="1" s="1"/>
  <c r="C706" i="1"/>
  <c r="H705" i="1"/>
  <c r="D705" i="1"/>
  <c r="G705" i="1" s="1"/>
  <c r="C705" i="1"/>
  <c r="D704" i="1"/>
  <c r="G704" i="1" s="1"/>
  <c r="C704" i="1"/>
  <c r="H703" i="1"/>
  <c r="D703" i="1"/>
  <c r="G703" i="1" s="1"/>
  <c r="C703" i="1"/>
  <c r="D702" i="1"/>
  <c r="G702" i="1" s="1"/>
  <c r="C702" i="1"/>
  <c r="H701" i="1"/>
  <c r="D701" i="1"/>
  <c r="G701" i="1" s="1"/>
  <c r="C701" i="1"/>
  <c r="D700" i="1"/>
  <c r="G700" i="1" s="1"/>
  <c r="C700" i="1"/>
  <c r="H699" i="1"/>
  <c r="D699" i="1"/>
  <c r="G699" i="1" s="1"/>
  <c r="C699" i="1"/>
  <c r="D698" i="1"/>
  <c r="G698" i="1" s="1"/>
  <c r="C698" i="1"/>
  <c r="H697" i="1"/>
  <c r="D697" i="1"/>
  <c r="G697" i="1" s="1"/>
  <c r="C697" i="1"/>
  <c r="D696" i="1"/>
  <c r="G696" i="1" s="1"/>
  <c r="C696" i="1"/>
  <c r="H695" i="1"/>
  <c r="D695" i="1"/>
  <c r="G695" i="1" s="1"/>
  <c r="C695" i="1"/>
  <c r="D694" i="1"/>
  <c r="G694" i="1" s="1"/>
  <c r="C694" i="1"/>
  <c r="H693" i="1"/>
  <c r="D693" i="1"/>
  <c r="G693" i="1" s="1"/>
  <c r="C693" i="1"/>
  <c r="D692" i="1"/>
  <c r="G692" i="1" s="1"/>
  <c r="C692" i="1"/>
  <c r="H691" i="1"/>
  <c r="D691" i="1"/>
  <c r="G691" i="1" s="1"/>
  <c r="C691" i="1"/>
  <c r="D690" i="1"/>
  <c r="G690" i="1" s="1"/>
  <c r="C690" i="1"/>
  <c r="H689" i="1"/>
  <c r="D689" i="1"/>
  <c r="G689" i="1" s="1"/>
  <c r="C689" i="1"/>
  <c r="D688" i="1"/>
  <c r="G688" i="1" s="1"/>
  <c r="C688" i="1"/>
  <c r="H687" i="1"/>
  <c r="D687" i="1"/>
  <c r="G687" i="1" s="1"/>
  <c r="C687" i="1"/>
  <c r="D686" i="1"/>
  <c r="G686" i="1" s="1"/>
  <c r="C686" i="1"/>
  <c r="H685" i="1"/>
  <c r="D685" i="1"/>
  <c r="G685" i="1" s="1"/>
  <c r="C685" i="1"/>
  <c r="D684" i="1"/>
  <c r="G684" i="1" s="1"/>
  <c r="C684" i="1"/>
  <c r="H683" i="1"/>
  <c r="D683" i="1"/>
  <c r="G683" i="1" s="1"/>
  <c r="C683" i="1"/>
  <c r="D682" i="1"/>
  <c r="G682" i="1" s="1"/>
  <c r="C682" i="1"/>
  <c r="H681" i="1"/>
  <c r="D681" i="1"/>
  <c r="G681" i="1" s="1"/>
  <c r="C681" i="1"/>
  <c r="D680" i="1"/>
  <c r="G680" i="1" s="1"/>
  <c r="C680" i="1"/>
  <c r="H679" i="1"/>
  <c r="D679" i="1"/>
  <c r="G679" i="1" s="1"/>
  <c r="C679" i="1"/>
  <c r="D678" i="1"/>
  <c r="G678" i="1" s="1"/>
  <c r="C678" i="1"/>
  <c r="H677" i="1"/>
  <c r="D677" i="1"/>
  <c r="G677" i="1" s="1"/>
  <c r="C677" i="1"/>
  <c r="D676" i="1"/>
  <c r="G676" i="1" s="1"/>
  <c r="C676" i="1"/>
  <c r="H675" i="1"/>
  <c r="D675" i="1"/>
  <c r="G675" i="1" s="1"/>
  <c r="C675" i="1"/>
  <c r="D674" i="1"/>
  <c r="G674" i="1" s="1"/>
  <c r="C674" i="1"/>
  <c r="H673" i="1"/>
  <c r="D673" i="1"/>
  <c r="G673" i="1" s="1"/>
  <c r="C673" i="1"/>
  <c r="D672" i="1"/>
  <c r="G672" i="1" s="1"/>
  <c r="C672" i="1"/>
  <c r="H671" i="1"/>
  <c r="D671" i="1"/>
  <c r="G671" i="1" s="1"/>
  <c r="C671" i="1"/>
  <c r="D670" i="1"/>
  <c r="G670" i="1" s="1"/>
  <c r="C670" i="1"/>
  <c r="H669" i="1"/>
  <c r="D669" i="1"/>
  <c r="G669" i="1" s="1"/>
  <c r="C669" i="1"/>
  <c r="D668" i="1"/>
  <c r="G668" i="1" s="1"/>
  <c r="C668" i="1"/>
  <c r="H667" i="1"/>
  <c r="D667" i="1"/>
  <c r="G667" i="1" s="1"/>
  <c r="C667" i="1"/>
  <c r="D666" i="1"/>
  <c r="G666" i="1" s="1"/>
  <c r="C666" i="1"/>
  <c r="H665" i="1"/>
  <c r="D665" i="1"/>
  <c r="G665" i="1" s="1"/>
  <c r="C665" i="1"/>
  <c r="D664" i="1"/>
  <c r="G664" i="1" s="1"/>
  <c r="C664" i="1"/>
  <c r="H663" i="1"/>
  <c r="D663" i="1"/>
  <c r="G663" i="1" s="1"/>
  <c r="C663" i="1"/>
  <c r="D662" i="1"/>
  <c r="G662" i="1" s="1"/>
  <c r="C662" i="1"/>
  <c r="H661" i="1"/>
  <c r="D661" i="1"/>
  <c r="G661" i="1" s="1"/>
  <c r="C661" i="1"/>
  <c r="D660" i="1"/>
  <c r="G660" i="1" s="1"/>
  <c r="C660" i="1"/>
  <c r="H659" i="1"/>
  <c r="D659" i="1"/>
  <c r="G659" i="1" s="1"/>
  <c r="C659" i="1"/>
  <c r="D658" i="1"/>
  <c r="G658" i="1" s="1"/>
  <c r="C658" i="1"/>
  <c r="H657" i="1"/>
  <c r="D657" i="1"/>
  <c r="G657" i="1" s="1"/>
  <c r="C657" i="1"/>
  <c r="D656" i="1"/>
  <c r="G656" i="1" s="1"/>
  <c r="C656" i="1"/>
  <c r="H655" i="1"/>
  <c r="D655" i="1"/>
  <c r="G655" i="1" s="1"/>
  <c r="C655" i="1"/>
  <c r="D654" i="1"/>
  <c r="G654" i="1" s="1"/>
  <c r="C654" i="1"/>
  <c r="H653" i="1"/>
  <c r="D653" i="1"/>
  <c r="G653" i="1" s="1"/>
  <c r="C653" i="1"/>
  <c r="D652" i="1"/>
  <c r="G652" i="1" s="1"/>
  <c r="C652" i="1"/>
  <c r="H651" i="1"/>
  <c r="D651" i="1"/>
  <c r="G651" i="1" s="1"/>
  <c r="C651" i="1"/>
  <c r="D650" i="1"/>
  <c r="G650" i="1" s="1"/>
  <c r="C650" i="1"/>
  <c r="D649" i="1"/>
  <c r="G649" i="1" s="1"/>
  <c r="C649" i="1"/>
  <c r="D648" i="1"/>
  <c r="G648" i="1" s="1"/>
  <c r="C648" i="1"/>
  <c r="H647" i="1"/>
  <c r="D647" i="1"/>
  <c r="G647" i="1" s="1"/>
  <c r="C647" i="1"/>
  <c r="D646" i="1"/>
  <c r="G646" i="1" s="1"/>
  <c r="C646" i="1"/>
  <c r="H645" i="1"/>
  <c r="D645" i="1"/>
  <c r="G645" i="1" s="1"/>
  <c r="C645" i="1"/>
  <c r="D641" i="1"/>
  <c r="H636" i="1"/>
  <c r="D636" i="1"/>
  <c r="G636" i="1" s="1"/>
  <c r="C636" i="1"/>
  <c r="D635" i="1"/>
  <c r="G635" i="1" s="1"/>
  <c r="C635" i="1"/>
  <c r="D632" i="1"/>
  <c r="G632" i="1" s="1"/>
  <c r="C632" i="1"/>
  <c r="H631" i="1"/>
  <c r="D631" i="1"/>
  <c r="G631" i="1" s="1"/>
  <c r="C631" i="1"/>
  <c r="D630" i="1"/>
  <c r="G630" i="1" s="1"/>
  <c r="C630" i="1"/>
  <c r="H629" i="1"/>
  <c r="D629" i="1"/>
  <c r="G629" i="1" s="1"/>
  <c r="C629" i="1"/>
  <c r="D628" i="1"/>
  <c r="G628" i="1" s="1"/>
  <c r="C628" i="1"/>
  <c r="H627" i="1"/>
  <c r="D627" i="1"/>
  <c r="G627" i="1" s="1"/>
  <c r="C627" i="1"/>
  <c r="D626" i="1"/>
  <c r="G626" i="1" s="1"/>
  <c r="C626" i="1"/>
  <c r="H625" i="1"/>
  <c r="D625" i="1"/>
  <c r="G625" i="1" s="1"/>
  <c r="C625" i="1"/>
  <c r="D624" i="1"/>
  <c r="G624" i="1" s="1"/>
  <c r="C624" i="1"/>
  <c r="H623" i="1"/>
  <c r="D623" i="1"/>
  <c r="G623" i="1" s="1"/>
  <c r="C623" i="1"/>
  <c r="D622" i="1"/>
  <c r="G622" i="1" s="1"/>
  <c r="C622" i="1"/>
  <c r="H621" i="1"/>
  <c r="D621" i="1"/>
  <c r="G621" i="1" s="1"/>
  <c r="C621" i="1"/>
  <c r="D620" i="1"/>
  <c r="G620" i="1" s="1"/>
  <c r="C620" i="1"/>
  <c r="H619" i="1"/>
  <c r="D619" i="1"/>
  <c r="G619" i="1" s="1"/>
  <c r="C619" i="1"/>
  <c r="D618" i="1"/>
  <c r="G618" i="1" s="1"/>
  <c r="C618" i="1"/>
  <c r="H617" i="1"/>
  <c r="D617" i="1"/>
  <c r="G617" i="1" s="1"/>
  <c r="C617" i="1"/>
  <c r="D616" i="1"/>
  <c r="G616" i="1" s="1"/>
  <c r="C616" i="1"/>
  <c r="H615" i="1"/>
  <c r="D615" i="1"/>
  <c r="G615" i="1" s="1"/>
  <c r="C615" i="1"/>
  <c r="D614" i="1"/>
  <c r="G614" i="1" s="1"/>
  <c r="C614" i="1"/>
  <c r="H613" i="1"/>
  <c r="D613" i="1"/>
  <c r="G613" i="1" s="1"/>
  <c r="C613" i="1"/>
  <c r="D612" i="1"/>
  <c r="G612" i="1" s="1"/>
  <c r="C612" i="1"/>
  <c r="H611" i="1"/>
  <c r="D611" i="1"/>
  <c r="G611" i="1" s="1"/>
  <c r="C611" i="1"/>
  <c r="D610" i="1"/>
  <c r="G610" i="1" s="1"/>
  <c r="C610" i="1"/>
  <c r="H609" i="1"/>
  <c r="D609" i="1"/>
  <c r="G609" i="1" s="1"/>
  <c r="C609" i="1"/>
  <c r="D608" i="1"/>
  <c r="G608" i="1" s="1"/>
  <c r="C608" i="1"/>
  <c r="H607" i="1"/>
  <c r="D607" i="1"/>
  <c r="G607" i="1" s="1"/>
  <c r="C607" i="1"/>
  <c r="D606" i="1"/>
  <c r="G606" i="1" s="1"/>
  <c r="C606" i="1"/>
  <c r="H605" i="1"/>
  <c r="D605" i="1"/>
  <c r="G605" i="1" s="1"/>
  <c r="C605" i="1"/>
  <c r="D604" i="1"/>
  <c r="G604" i="1" s="1"/>
  <c r="C604" i="1"/>
  <c r="H603" i="1"/>
  <c r="D603" i="1"/>
  <c r="G603" i="1" s="1"/>
  <c r="C603" i="1"/>
  <c r="D602" i="1"/>
  <c r="G602" i="1" s="1"/>
  <c r="C602" i="1"/>
  <c r="H601" i="1"/>
  <c r="D601" i="1"/>
  <c r="G601" i="1" s="1"/>
  <c r="C601" i="1"/>
  <c r="D600" i="1"/>
  <c r="G600" i="1" s="1"/>
  <c r="C600" i="1"/>
  <c r="H599" i="1"/>
  <c r="D599" i="1"/>
  <c r="G599" i="1" s="1"/>
  <c r="C599" i="1"/>
  <c r="D598" i="1"/>
  <c r="G598" i="1" s="1"/>
  <c r="C598" i="1"/>
  <c r="H597" i="1"/>
  <c r="D597" i="1"/>
  <c r="G597" i="1" s="1"/>
  <c r="C597" i="1"/>
  <c r="D596" i="1"/>
  <c r="G596" i="1" s="1"/>
  <c r="C596" i="1"/>
  <c r="H595" i="1"/>
  <c r="D595" i="1"/>
  <c r="G595" i="1" s="1"/>
  <c r="C595" i="1"/>
  <c r="D594" i="1"/>
  <c r="G594" i="1" s="1"/>
  <c r="C594" i="1"/>
  <c r="H593" i="1"/>
  <c r="D593" i="1"/>
  <c r="G593" i="1" s="1"/>
  <c r="C593" i="1"/>
  <c r="D592" i="1"/>
  <c r="G592" i="1" s="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D577" i="1"/>
  <c r="G577" i="1" s="1"/>
  <c r="C577" i="1"/>
  <c r="D576" i="1"/>
  <c r="G576" i="1" s="1"/>
  <c r="C576" i="1"/>
  <c r="H575" i="1"/>
  <c r="D575" i="1"/>
  <c r="G575" i="1" s="1"/>
  <c r="C575" i="1"/>
  <c r="D574" i="1"/>
  <c r="G574" i="1" s="1"/>
  <c r="C574" i="1"/>
  <c r="H573" i="1"/>
  <c r="D573" i="1"/>
  <c r="G573" i="1" s="1"/>
  <c r="C573" i="1"/>
  <c r="D572" i="1"/>
  <c r="G572" i="1" s="1"/>
  <c r="C572" i="1"/>
  <c r="H571" i="1"/>
  <c r="D571" i="1"/>
  <c r="G571" i="1" s="1"/>
  <c r="C571" i="1"/>
  <c r="D570" i="1"/>
  <c r="G570" i="1" s="1"/>
  <c r="C570" i="1"/>
  <c r="H569" i="1"/>
  <c r="D569" i="1"/>
  <c r="G569" i="1" s="1"/>
  <c r="C569" i="1"/>
  <c r="D568" i="1"/>
  <c r="G568" i="1" s="1"/>
  <c r="C568" i="1"/>
  <c r="H567" i="1"/>
  <c r="D567" i="1"/>
  <c r="G567" i="1" s="1"/>
  <c r="C567" i="1"/>
  <c r="D566" i="1"/>
  <c r="G566" i="1" s="1"/>
  <c r="C566" i="1"/>
  <c r="H565" i="1"/>
  <c r="D565" i="1"/>
  <c r="G565" i="1" s="1"/>
  <c r="C565" i="1"/>
  <c r="D564" i="1"/>
  <c r="G564" i="1" s="1"/>
  <c r="C564" i="1"/>
  <c r="H563" i="1"/>
  <c r="D563" i="1"/>
  <c r="G563" i="1" s="1"/>
  <c r="C563" i="1"/>
  <c r="D562" i="1"/>
  <c r="G562" i="1" s="1"/>
  <c r="C562" i="1"/>
  <c r="H561" i="1"/>
  <c r="D561" i="1"/>
  <c r="G561" i="1" s="1"/>
  <c r="C561" i="1"/>
  <c r="D560" i="1"/>
  <c r="G560" i="1" s="1"/>
  <c r="C560" i="1"/>
  <c r="H559" i="1"/>
  <c r="D559" i="1"/>
  <c r="G559" i="1" s="1"/>
  <c r="C559" i="1"/>
  <c r="D558" i="1"/>
  <c r="G558" i="1" s="1"/>
  <c r="C558" i="1"/>
  <c r="H557" i="1"/>
  <c r="D557" i="1"/>
  <c r="G557" i="1" s="1"/>
  <c r="C557" i="1"/>
  <c r="D556" i="1"/>
  <c r="G556" i="1" s="1"/>
  <c r="C556" i="1"/>
  <c r="H555" i="1"/>
  <c r="D555" i="1"/>
  <c r="G555" i="1" s="1"/>
  <c r="C555" i="1"/>
  <c r="D554" i="1"/>
  <c r="G554" i="1" s="1"/>
  <c r="C554" i="1"/>
  <c r="H553" i="1"/>
  <c r="D553" i="1"/>
  <c r="G553" i="1" s="1"/>
  <c r="C553" i="1"/>
  <c r="D552" i="1"/>
  <c r="G552" i="1" s="1"/>
  <c r="C552" i="1"/>
  <c r="H551" i="1"/>
  <c r="D551" i="1"/>
  <c r="G551" i="1" s="1"/>
  <c r="C551" i="1"/>
  <c r="D550" i="1"/>
  <c r="G550" i="1" s="1"/>
  <c r="C550" i="1"/>
  <c r="H549" i="1"/>
  <c r="D549" i="1"/>
  <c r="G549" i="1" s="1"/>
  <c r="C549" i="1"/>
  <c r="D548" i="1"/>
  <c r="G548" i="1" s="1"/>
  <c r="C548" i="1"/>
  <c r="H547" i="1"/>
  <c r="D547" i="1"/>
  <c r="G547" i="1" s="1"/>
  <c r="C547" i="1"/>
  <c r="D546" i="1"/>
  <c r="G546" i="1" s="1"/>
  <c r="C546" i="1"/>
  <c r="H545" i="1"/>
  <c r="D545" i="1"/>
  <c r="G545" i="1" s="1"/>
  <c r="C545" i="1"/>
  <c r="D544" i="1"/>
  <c r="G544" i="1" s="1"/>
  <c r="C544" i="1"/>
  <c r="H543" i="1"/>
  <c r="D543" i="1"/>
  <c r="G543" i="1" s="1"/>
  <c r="C543" i="1"/>
  <c r="D542" i="1"/>
  <c r="G542" i="1" s="1"/>
  <c r="C542" i="1"/>
  <c r="H541" i="1"/>
  <c r="D541" i="1"/>
  <c r="G541" i="1" s="1"/>
  <c r="C541" i="1"/>
  <c r="D540" i="1"/>
  <c r="G540" i="1" s="1"/>
  <c r="C540" i="1"/>
  <c r="H539" i="1"/>
  <c r="D539" i="1"/>
  <c r="G539" i="1" s="1"/>
  <c r="C539" i="1"/>
  <c r="D538" i="1"/>
  <c r="G538" i="1" s="1"/>
  <c r="C538" i="1"/>
  <c r="H537" i="1"/>
  <c r="D537" i="1"/>
  <c r="G537" i="1" s="1"/>
  <c r="C537" i="1"/>
  <c r="D536" i="1"/>
  <c r="G536" i="1" s="1"/>
  <c r="C536" i="1"/>
  <c r="H535" i="1"/>
  <c r="D535" i="1"/>
  <c r="G535" i="1" s="1"/>
  <c r="C535" i="1"/>
  <c r="D534" i="1"/>
  <c r="G534" i="1" s="1"/>
  <c r="C534" i="1"/>
  <c r="H533" i="1"/>
  <c r="D533" i="1"/>
  <c r="G533" i="1" s="1"/>
  <c r="C533" i="1"/>
  <c r="D532" i="1"/>
  <c r="G532" i="1" s="1"/>
  <c r="C532" i="1"/>
  <c r="H531" i="1"/>
  <c r="D531" i="1"/>
  <c r="G531" i="1" s="1"/>
  <c r="C531" i="1"/>
  <c r="D530" i="1"/>
  <c r="D529" i="1"/>
  <c r="D528" i="1"/>
  <c r="G528" i="1" s="1"/>
  <c r="C528" i="1"/>
  <c r="H527" i="1"/>
  <c r="D527" i="1"/>
  <c r="G527" i="1" s="1"/>
  <c r="C527" i="1"/>
  <c r="D526" i="1"/>
  <c r="G526" i="1" s="1"/>
  <c r="C526" i="1"/>
  <c r="H525" i="1"/>
  <c r="D525" i="1"/>
  <c r="G525" i="1" s="1"/>
  <c r="C525" i="1"/>
  <c r="D524" i="1"/>
  <c r="G524" i="1" s="1"/>
  <c r="C524" i="1"/>
  <c r="H523" i="1"/>
  <c r="D523" i="1"/>
  <c r="G523" i="1" s="1"/>
  <c r="C523" i="1"/>
  <c r="D522" i="1"/>
  <c r="G522" i="1" s="1"/>
  <c r="C522" i="1"/>
  <c r="H521" i="1"/>
  <c r="D521" i="1"/>
  <c r="G521" i="1" s="1"/>
  <c r="C521" i="1"/>
  <c r="D520" i="1"/>
  <c r="G520" i="1" s="1"/>
  <c r="C520" i="1"/>
  <c r="H519" i="1"/>
  <c r="D519" i="1"/>
  <c r="G519" i="1" s="1"/>
  <c r="C519" i="1"/>
  <c r="D518" i="1"/>
  <c r="G518" i="1" s="1"/>
  <c r="C518" i="1"/>
  <c r="H517" i="1"/>
  <c r="D517" i="1"/>
  <c r="C517" i="1"/>
  <c r="G517" i="1" s="1"/>
  <c r="D516" i="1"/>
  <c r="D515" i="1"/>
  <c r="H515" i="1" s="1"/>
  <c r="C515" i="1"/>
  <c r="H514" i="1"/>
  <c r="D514" i="1"/>
  <c r="C514" i="1"/>
  <c r="G514" i="1" s="1"/>
  <c r="D513" i="1"/>
  <c r="H513" i="1" s="1"/>
  <c r="C513" i="1"/>
  <c r="H512" i="1"/>
  <c r="D512" i="1"/>
  <c r="C512" i="1"/>
  <c r="G512" i="1" s="1"/>
  <c r="D511" i="1"/>
  <c r="H511" i="1" s="1"/>
  <c r="C511" i="1"/>
  <c r="H510" i="1"/>
  <c r="D510" i="1"/>
  <c r="C510" i="1"/>
  <c r="G510" i="1" s="1"/>
  <c r="D509" i="1"/>
  <c r="H509" i="1" s="1"/>
  <c r="C509" i="1"/>
  <c r="H508" i="1"/>
  <c r="D508" i="1"/>
  <c r="C508" i="1"/>
  <c r="G508" i="1" s="1"/>
  <c r="D507" i="1"/>
  <c r="H507" i="1" s="1"/>
  <c r="C507" i="1"/>
  <c r="H506" i="1"/>
  <c r="D506" i="1"/>
  <c r="C506" i="1"/>
  <c r="G506" i="1" s="1"/>
  <c r="D505" i="1"/>
  <c r="H505" i="1" s="1"/>
  <c r="C505" i="1"/>
  <c r="H504" i="1"/>
  <c r="D504" i="1"/>
  <c r="C504" i="1"/>
  <c r="G504" i="1" s="1"/>
  <c r="D503" i="1"/>
  <c r="H503" i="1" s="1"/>
  <c r="C503" i="1"/>
  <c r="H502" i="1"/>
  <c r="D502" i="1"/>
  <c r="C502" i="1"/>
  <c r="G502" i="1" s="1"/>
  <c r="D501" i="1"/>
  <c r="H501" i="1" s="1"/>
  <c r="C501" i="1"/>
  <c r="H500" i="1"/>
  <c r="D500" i="1"/>
  <c r="C500" i="1"/>
  <c r="G500" i="1" s="1"/>
  <c r="D499" i="1"/>
  <c r="H499" i="1" s="1"/>
  <c r="C499" i="1"/>
  <c r="H498" i="1"/>
  <c r="D498" i="1"/>
  <c r="C498" i="1"/>
  <c r="G498" i="1" s="1"/>
  <c r="D497" i="1"/>
  <c r="H497" i="1" s="1"/>
  <c r="C497" i="1"/>
  <c r="H496" i="1"/>
  <c r="D496" i="1"/>
  <c r="C496" i="1"/>
  <c r="G496" i="1" s="1"/>
  <c r="D495" i="1"/>
  <c r="H495" i="1" s="1"/>
  <c r="C495" i="1"/>
  <c r="H494" i="1"/>
  <c r="D494" i="1"/>
  <c r="C494" i="1"/>
  <c r="G494" i="1" s="1"/>
  <c r="D493" i="1"/>
  <c r="C493" i="1"/>
  <c r="D492" i="1"/>
  <c r="C492" i="1"/>
  <c r="G492" i="1" s="1"/>
  <c r="D491" i="1"/>
  <c r="H491" i="1" s="1"/>
  <c r="C491" i="1"/>
  <c r="H490" i="1"/>
  <c r="D490" i="1"/>
  <c r="C490" i="1"/>
  <c r="G490" i="1" s="1"/>
  <c r="D489" i="1"/>
  <c r="C489" i="1"/>
  <c r="D488" i="1"/>
  <c r="C488" i="1"/>
  <c r="G488" i="1" s="1"/>
  <c r="D487" i="1"/>
  <c r="H487" i="1" s="1"/>
  <c r="C487" i="1"/>
  <c r="H486" i="1"/>
  <c r="D486" i="1"/>
  <c r="C486" i="1"/>
  <c r="G486" i="1" s="1"/>
  <c r="D485" i="1"/>
  <c r="C485" i="1"/>
  <c r="D484" i="1"/>
  <c r="C484" i="1"/>
  <c r="G484" i="1" s="1"/>
  <c r="D483" i="1"/>
  <c r="H483" i="1" s="1"/>
  <c r="C483" i="1"/>
  <c r="H482" i="1"/>
  <c r="D482" i="1"/>
  <c r="C482" i="1"/>
  <c r="G482" i="1" s="1"/>
  <c r="D481" i="1"/>
  <c r="C481" i="1"/>
  <c r="D480" i="1"/>
  <c r="C480" i="1"/>
  <c r="G480" i="1" s="1"/>
  <c r="D479" i="1"/>
  <c r="H479" i="1" s="1"/>
  <c r="C479" i="1"/>
  <c r="H478" i="1"/>
  <c r="D478" i="1"/>
  <c r="C478" i="1"/>
  <c r="G478" i="1" s="1"/>
  <c r="D477" i="1"/>
  <c r="C477" i="1"/>
  <c r="D476" i="1"/>
  <c r="C476" i="1"/>
  <c r="G476" i="1" s="1"/>
  <c r="D475" i="1"/>
  <c r="H475" i="1" s="1"/>
  <c r="C475" i="1"/>
  <c r="H474" i="1"/>
  <c r="D474" i="1"/>
  <c r="C474" i="1"/>
  <c r="G474" i="1" s="1"/>
  <c r="C473" i="1"/>
  <c r="D472" i="1"/>
  <c r="C472" i="1"/>
  <c r="G472" i="1" s="1"/>
  <c r="D471" i="1"/>
  <c r="H471" i="1" s="1"/>
  <c r="C471" i="1"/>
  <c r="H470" i="1"/>
  <c r="D470" i="1"/>
  <c r="C470" i="1"/>
  <c r="G470" i="1" s="1"/>
  <c r="D469" i="1"/>
  <c r="C469" i="1"/>
  <c r="D468" i="1"/>
  <c r="C468" i="1"/>
  <c r="G468" i="1" s="1"/>
  <c r="D467" i="1"/>
  <c r="H467" i="1" s="1"/>
  <c r="C467" i="1"/>
  <c r="H466" i="1"/>
  <c r="D466" i="1"/>
  <c r="C466" i="1"/>
  <c r="G466" i="1" s="1"/>
  <c r="D465" i="1"/>
  <c r="C465" i="1"/>
  <c r="D464" i="1"/>
  <c r="C464" i="1"/>
  <c r="G464" i="1" s="1"/>
  <c r="D463" i="1"/>
  <c r="H463" i="1" s="1"/>
  <c r="C463" i="1"/>
  <c r="H462" i="1"/>
  <c r="D462" i="1"/>
  <c r="C462" i="1"/>
  <c r="G462" i="1" s="1"/>
  <c r="D461" i="1"/>
  <c r="C461" i="1"/>
  <c r="D460" i="1"/>
  <c r="D459" i="1"/>
  <c r="H459" i="1" s="1"/>
  <c r="C459" i="1"/>
  <c r="H458" i="1"/>
  <c r="D458" i="1"/>
  <c r="C458" i="1"/>
  <c r="G458" i="1" s="1"/>
  <c r="D457" i="1"/>
  <c r="C457" i="1"/>
  <c r="D456" i="1"/>
  <c r="C456" i="1"/>
  <c r="D455" i="1"/>
  <c r="H455" i="1" s="1"/>
  <c r="C455" i="1"/>
  <c r="H454" i="1"/>
  <c r="D454" i="1"/>
  <c r="C454" i="1"/>
  <c r="G454" i="1" s="1"/>
  <c r="D453" i="1"/>
  <c r="C453" i="1"/>
  <c r="D452" i="1"/>
  <c r="C452" i="1"/>
  <c r="D451" i="1"/>
  <c r="H451" i="1" s="1"/>
  <c r="C451" i="1"/>
  <c r="H450" i="1"/>
  <c r="D450" i="1"/>
  <c r="C450" i="1"/>
  <c r="G450" i="1" s="1"/>
  <c r="D449" i="1"/>
  <c r="C449" i="1"/>
  <c r="D448" i="1"/>
  <c r="C448" i="1"/>
  <c r="D447" i="1"/>
  <c r="H447" i="1" s="1"/>
  <c r="C447" i="1"/>
  <c r="H446" i="1"/>
  <c r="D446" i="1"/>
  <c r="C446" i="1"/>
  <c r="G446" i="1" s="1"/>
  <c r="D445" i="1"/>
  <c r="C445" i="1"/>
  <c r="D444" i="1"/>
  <c r="C444" i="1"/>
  <c r="D443" i="1"/>
  <c r="H443" i="1" s="1"/>
  <c r="C443" i="1"/>
  <c r="H442" i="1"/>
  <c r="D442" i="1"/>
  <c r="C442" i="1"/>
  <c r="G442" i="1" s="1"/>
  <c r="D441" i="1"/>
  <c r="C441" i="1"/>
  <c r="D440" i="1"/>
  <c r="C440" i="1"/>
  <c r="D439" i="1"/>
  <c r="H439" i="1" s="1"/>
  <c r="C439" i="1"/>
  <c r="H438" i="1"/>
  <c r="D438" i="1"/>
  <c r="C438" i="1"/>
  <c r="G438" i="1" s="1"/>
  <c r="D437" i="1"/>
  <c r="C437" i="1"/>
  <c r="D436" i="1"/>
  <c r="C436" i="1"/>
  <c r="D435" i="1"/>
  <c r="H435" i="1" s="1"/>
  <c r="C435" i="1"/>
  <c r="H434" i="1"/>
  <c r="D434" i="1"/>
  <c r="C434" i="1"/>
  <c r="G434" i="1" s="1"/>
  <c r="D433" i="1"/>
  <c r="C433" i="1"/>
  <c r="D432" i="1"/>
  <c r="C432" i="1"/>
  <c r="D431" i="1"/>
  <c r="H431" i="1" s="1"/>
  <c r="C431" i="1"/>
  <c r="H430" i="1"/>
  <c r="D430" i="1"/>
  <c r="C430" i="1"/>
  <c r="G430" i="1" s="1"/>
  <c r="D429" i="1"/>
  <c r="C429" i="1"/>
  <c r="D428" i="1"/>
  <c r="C428" i="1"/>
  <c r="D427" i="1"/>
  <c r="H427" i="1" s="1"/>
  <c r="C427" i="1"/>
  <c r="H426" i="1"/>
  <c r="D426" i="1"/>
  <c r="C426" i="1"/>
  <c r="G426" i="1" s="1"/>
  <c r="C425" i="1"/>
  <c r="D423" i="1"/>
  <c r="C423" i="1"/>
  <c r="D422" i="1"/>
  <c r="H422" i="1" s="1"/>
  <c r="C422" i="1"/>
  <c r="D421" i="1"/>
  <c r="C421" i="1"/>
  <c r="D416" i="1"/>
  <c r="C416" i="1"/>
  <c r="D415" i="1"/>
  <c r="H415" i="1" s="1"/>
  <c r="C415" i="1"/>
  <c r="D414" i="1"/>
  <c r="H414" i="1" s="1"/>
  <c r="C414" i="1"/>
  <c r="D411" i="1"/>
  <c r="H411" i="1" s="1"/>
  <c r="C411" i="1"/>
  <c r="D410" i="1"/>
  <c r="C410" i="1"/>
  <c r="G410" i="1" s="1"/>
  <c r="D409" i="1"/>
  <c r="C409" i="1"/>
  <c r="D408" i="1"/>
  <c r="C408" i="1"/>
  <c r="G408" i="1" s="1"/>
  <c r="D407" i="1"/>
  <c r="H407" i="1" s="1"/>
  <c r="C407" i="1"/>
  <c r="H406" i="1"/>
  <c r="D406" i="1"/>
  <c r="C406" i="1"/>
  <c r="G406" i="1" s="1"/>
  <c r="D405" i="1"/>
  <c r="C405" i="1"/>
  <c r="H404" i="1"/>
  <c r="D404" i="1"/>
  <c r="C404" i="1"/>
  <c r="G404" i="1" s="1"/>
  <c r="D403" i="1"/>
  <c r="H403" i="1" s="1"/>
  <c r="C403" i="1"/>
  <c r="D402" i="1"/>
  <c r="C402" i="1"/>
  <c r="G402" i="1" s="1"/>
  <c r="D401" i="1"/>
  <c r="C401" i="1"/>
  <c r="D400" i="1"/>
  <c r="C400" i="1"/>
  <c r="G400" i="1" s="1"/>
  <c r="D399" i="1"/>
  <c r="H399" i="1" s="1"/>
  <c r="C399" i="1"/>
  <c r="H398" i="1"/>
  <c r="D398" i="1"/>
  <c r="C398" i="1"/>
  <c r="G398" i="1" s="1"/>
  <c r="D397" i="1"/>
  <c r="C397" i="1"/>
  <c r="H396" i="1"/>
  <c r="D396" i="1"/>
  <c r="C396" i="1"/>
  <c r="G396" i="1" s="1"/>
  <c r="D395" i="1"/>
  <c r="H395" i="1" s="1"/>
  <c r="C395" i="1"/>
  <c r="D394" i="1"/>
  <c r="C394" i="1"/>
  <c r="G394" i="1" s="1"/>
  <c r="D393" i="1"/>
  <c r="C393" i="1"/>
  <c r="D392" i="1"/>
  <c r="C392" i="1"/>
  <c r="G392" i="1" s="1"/>
  <c r="D391" i="1"/>
  <c r="H391" i="1" s="1"/>
  <c r="C391" i="1"/>
  <c r="H390" i="1"/>
  <c r="D390" i="1"/>
  <c r="C390" i="1"/>
  <c r="G390" i="1" s="1"/>
  <c r="D389" i="1"/>
  <c r="C389" i="1"/>
  <c r="H388" i="1"/>
  <c r="D388" i="1"/>
  <c r="C388" i="1"/>
  <c r="G388" i="1" s="1"/>
  <c r="D387" i="1"/>
  <c r="H387" i="1" s="1"/>
  <c r="C387" i="1"/>
  <c r="D386" i="1"/>
  <c r="C386" i="1"/>
  <c r="G386" i="1" s="1"/>
  <c r="D385" i="1"/>
  <c r="C385" i="1"/>
  <c r="D384" i="1"/>
  <c r="C384" i="1"/>
  <c r="G384" i="1" s="1"/>
  <c r="D383" i="1"/>
  <c r="H383" i="1" s="1"/>
  <c r="C383" i="1"/>
  <c r="H382" i="1"/>
  <c r="D382" i="1"/>
  <c r="C382" i="1"/>
  <c r="G382" i="1" s="1"/>
  <c r="D381" i="1"/>
  <c r="C381" i="1"/>
  <c r="H380" i="1"/>
  <c r="D380" i="1"/>
  <c r="C380" i="1"/>
  <c r="G380" i="1" s="1"/>
  <c r="D379" i="1"/>
  <c r="H379" i="1" s="1"/>
  <c r="C379" i="1"/>
  <c r="D378" i="1"/>
  <c r="C378" i="1"/>
  <c r="G378" i="1" s="1"/>
  <c r="D377" i="1"/>
  <c r="C377" i="1"/>
  <c r="D376" i="1"/>
  <c r="C376" i="1"/>
  <c r="G376" i="1" s="1"/>
  <c r="D375" i="1"/>
  <c r="H375" i="1" s="1"/>
  <c r="C375" i="1"/>
  <c r="D374" i="1"/>
  <c r="H374" i="1" s="1"/>
  <c r="C374" i="1"/>
  <c r="D373" i="1"/>
  <c r="C373" i="1"/>
  <c r="H372" i="1"/>
  <c r="D372" i="1"/>
  <c r="C372" i="1"/>
  <c r="G372" i="1" s="1"/>
  <c r="D371" i="1"/>
  <c r="H371" i="1" s="1"/>
  <c r="C371" i="1"/>
  <c r="D370" i="1"/>
  <c r="C370" i="1"/>
  <c r="G370" i="1" s="1"/>
  <c r="D369" i="1"/>
  <c r="C369" i="1"/>
  <c r="D368" i="1"/>
  <c r="D367" i="1"/>
  <c r="H367" i="1" s="1"/>
  <c r="C367" i="1"/>
  <c r="H366" i="1"/>
  <c r="D366" i="1"/>
  <c r="C366" i="1"/>
  <c r="G366" i="1" s="1"/>
  <c r="D365" i="1"/>
  <c r="C365" i="1"/>
  <c r="H364" i="1"/>
  <c r="D364" i="1"/>
  <c r="C364" i="1"/>
  <c r="G364" i="1" s="1"/>
  <c r="D363" i="1"/>
  <c r="H363" i="1" s="1"/>
  <c r="C363" i="1"/>
  <c r="D362" i="1"/>
  <c r="C362" i="1"/>
  <c r="G362" i="1" s="1"/>
  <c r="D361" i="1"/>
  <c r="C361" i="1"/>
  <c r="D360" i="1"/>
  <c r="C360" i="1"/>
  <c r="G360" i="1" s="1"/>
  <c r="D359" i="1"/>
  <c r="H359" i="1" s="1"/>
  <c r="C359" i="1"/>
  <c r="H358" i="1"/>
  <c r="D358" i="1"/>
  <c r="C358" i="1"/>
  <c r="G358" i="1" s="1"/>
  <c r="D357" i="1"/>
  <c r="C357" i="1"/>
  <c r="D356" i="1"/>
  <c r="H354" i="1"/>
  <c r="D354" i="1"/>
  <c r="C354" i="1"/>
  <c r="G354" i="1" s="1"/>
  <c r="D353" i="1"/>
  <c r="C353" i="1"/>
  <c r="D352" i="1"/>
  <c r="C352" i="1"/>
  <c r="G352" i="1" s="1"/>
  <c r="D351" i="1"/>
  <c r="H351" i="1" s="1"/>
  <c r="C351" i="1"/>
  <c r="D350" i="1"/>
  <c r="C350" i="1"/>
  <c r="G350" i="1" s="1"/>
  <c r="D349" i="1"/>
  <c r="C349" i="1"/>
  <c r="H348" i="1"/>
  <c r="D348" i="1"/>
  <c r="C348" i="1"/>
  <c r="G348" i="1" s="1"/>
  <c r="D347" i="1"/>
  <c r="H347" i="1" s="1"/>
  <c r="C347" i="1"/>
  <c r="H346" i="1"/>
  <c r="D346" i="1"/>
  <c r="C346" i="1"/>
  <c r="G346" i="1" s="1"/>
  <c r="D345" i="1"/>
  <c r="C345" i="1"/>
  <c r="D344" i="1"/>
  <c r="C344" i="1"/>
  <c r="G344" i="1" s="1"/>
  <c r="D343" i="1"/>
  <c r="H343" i="1" s="1"/>
  <c r="C343" i="1"/>
  <c r="D342" i="1"/>
  <c r="C342" i="1"/>
  <c r="G342" i="1" s="1"/>
  <c r="D341" i="1"/>
  <c r="C341" i="1"/>
  <c r="H340" i="1"/>
  <c r="D340" i="1"/>
  <c r="C340" i="1"/>
  <c r="G340" i="1" s="1"/>
  <c r="D339" i="1"/>
  <c r="H339" i="1" s="1"/>
  <c r="C339" i="1"/>
  <c r="H338" i="1"/>
  <c r="D338" i="1"/>
  <c r="C338" i="1"/>
  <c r="G338" i="1" s="1"/>
  <c r="D337" i="1"/>
  <c r="C337" i="1"/>
  <c r="D336" i="1"/>
  <c r="C336" i="1"/>
  <c r="G336" i="1" s="1"/>
  <c r="D335" i="1"/>
  <c r="H335" i="1" s="1"/>
  <c r="C335" i="1"/>
  <c r="D334" i="1"/>
  <c r="C334" i="1"/>
  <c r="G334" i="1" s="1"/>
  <c r="D333" i="1"/>
  <c r="C333" i="1"/>
  <c r="H332" i="1"/>
  <c r="D332" i="1"/>
  <c r="C332" i="1"/>
  <c r="G332" i="1" s="1"/>
  <c r="D331" i="1"/>
  <c r="H331" i="1" s="1"/>
  <c r="C331" i="1"/>
  <c r="H330" i="1"/>
  <c r="D330" i="1"/>
  <c r="C330" i="1"/>
  <c r="G330" i="1" s="1"/>
  <c r="D329" i="1"/>
  <c r="C329" i="1"/>
  <c r="D328" i="1"/>
  <c r="C328" i="1"/>
  <c r="G328" i="1" s="1"/>
  <c r="D327" i="1"/>
  <c r="H327" i="1" s="1"/>
  <c r="C327" i="1"/>
  <c r="D326" i="1"/>
  <c r="C326" i="1"/>
  <c r="G326" i="1" s="1"/>
  <c r="D325" i="1"/>
  <c r="C325" i="1"/>
  <c r="H324" i="1"/>
  <c r="D324" i="1"/>
  <c r="C324" i="1"/>
  <c r="G324" i="1" s="1"/>
  <c r="D323" i="1"/>
  <c r="H323" i="1" s="1"/>
  <c r="C323" i="1"/>
  <c r="H322" i="1"/>
  <c r="D322" i="1"/>
  <c r="C322" i="1"/>
  <c r="G322" i="1" s="1"/>
  <c r="D321" i="1"/>
  <c r="C321" i="1"/>
  <c r="D320" i="1"/>
  <c r="C320" i="1"/>
  <c r="G320" i="1" s="1"/>
  <c r="D319" i="1"/>
  <c r="H319" i="1" s="1"/>
  <c r="C319" i="1"/>
  <c r="D318" i="1"/>
  <c r="C318" i="1"/>
  <c r="G318" i="1" s="1"/>
  <c r="D317" i="1"/>
  <c r="C317" i="1"/>
  <c r="D315" i="1"/>
  <c r="H315" i="1" s="1"/>
  <c r="C315" i="1"/>
  <c r="H314" i="1"/>
  <c r="D314" i="1"/>
  <c r="C314" i="1"/>
  <c r="G314" i="1" s="1"/>
  <c r="D313" i="1"/>
  <c r="C313" i="1"/>
  <c r="H312" i="1"/>
  <c r="D312" i="1"/>
  <c r="C312" i="1"/>
  <c r="G312" i="1" s="1"/>
  <c r="D311" i="1"/>
  <c r="H311" i="1" s="1"/>
  <c r="C311" i="1"/>
  <c r="D310" i="1"/>
  <c r="C310" i="1"/>
  <c r="G310" i="1" s="1"/>
  <c r="D309" i="1"/>
  <c r="C309" i="1"/>
  <c r="D308" i="1"/>
  <c r="C308" i="1"/>
  <c r="G308" i="1" s="1"/>
  <c r="D307" i="1"/>
  <c r="H307" i="1" s="1"/>
  <c r="C307" i="1"/>
  <c r="H306" i="1"/>
  <c r="D306" i="1"/>
  <c r="C306" i="1"/>
  <c r="G306" i="1" s="1"/>
  <c r="D305" i="1"/>
  <c r="C305" i="1"/>
  <c r="H304" i="1"/>
  <c r="D304" i="1"/>
  <c r="C304" i="1"/>
  <c r="G304" i="1" s="1"/>
  <c r="H302" i="1"/>
  <c r="D302" i="1"/>
  <c r="C302" i="1"/>
  <c r="G302" i="1" s="1"/>
  <c r="D301" i="1"/>
  <c r="C301" i="1"/>
  <c r="D300" i="1"/>
  <c r="C300" i="1"/>
  <c r="G300" i="1" s="1"/>
  <c r="D299" i="1"/>
  <c r="H299" i="1" s="1"/>
  <c r="C299" i="1"/>
  <c r="D298" i="1"/>
  <c r="C298" i="1"/>
  <c r="G298" i="1" s="1"/>
  <c r="D294" i="1"/>
  <c r="C294" i="1"/>
  <c r="G294" i="1" s="1"/>
  <c r="D293" i="1"/>
  <c r="C293" i="1"/>
  <c r="D292" i="1"/>
  <c r="C292" i="1"/>
  <c r="G292" i="1" s="1"/>
  <c r="D291" i="1"/>
  <c r="H291" i="1" s="1"/>
  <c r="C291" i="1"/>
  <c r="H290" i="1"/>
  <c r="D290" i="1"/>
  <c r="C290" i="1"/>
  <c r="G290" i="1" s="1"/>
  <c r="D289" i="1"/>
  <c r="C289" i="1"/>
  <c r="H288" i="1"/>
  <c r="D288" i="1"/>
  <c r="C288" i="1"/>
  <c r="G288" i="1" s="1"/>
  <c r="D287" i="1"/>
  <c r="H287" i="1" s="1"/>
  <c r="C287" i="1"/>
  <c r="D286" i="1"/>
  <c r="C286" i="1"/>
  <c r="G286" i="1" s="1"/>
  <c r="D285" i="1"/>
  <c r="C285" i="1"/>
  <c r="D284" i="1"/>
  <c r="C284" i="1"/>
  <c r="G284" i="1" s="1"/>
  <c r="D283" i="1"/>
  <c r="H283" i="1" s="1"/>
  <c r="C283" i="1"/>
  <c r="H282" i="1"/>
  <c r="D282" i="1"/>
  <c r="C282" i="1"/>
  <c r="G282" i="1" s="1"/>
  <c r="D281" i="1"/>
  <c r="C281" i="1"/>
  <c r="H280" i="1"/>
  <c r="D280" i="1"/>
  <c r="C280" i="1"/>
  <c r="G280" i="1" s="1"/>
  <c r="H279" i="1"/>
  <c r="D279" i="1"/>
  <c r="C279" i="1"/>
  <c r="D278" i="1"/>
  <c r="C278" i="1"/>
  <c r="D277" i="1"/>
  <c r="C277" i="1"/>
  <c r="H276" i="1"/>
  <c r="D276" i="1"/>
  <c r="C276" i="1"/>
  <c r="D275" i="1"/>
  <c r="C275" i="1"/>
  <c r="D274" i="1"/>
  <c r="C274" i="1"/>
  <c r="G274" i="1" s="1"/>
  <c r="H273" i="1"/>
  <c r="D273" i="1"/>
  <c r="C273" i="1"/>
  <c r="H272" i="1"/>
  <c r="D272" i="1"/>
  <c r="C272" i="1"/>
  <c r="D271" i="1"/>
  <c r="C271" i="1"/>
  <c r="D270" i="1"/>
  <c r="C270" i="1"/>
  <c r="G270" i="1" s="1"/>
  <c r="H268" i="1"/>
  <c r="D268" i="1"/>
  <c r="C268" i="1"/>
  <c r="D267" i="1"/>
  <c r="C267"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D193" i="1"/>
  <c r="H193" i="1" s="1"/>
  <c r="C193" i="1"/>
  <c r="D192" i="1"/>
  <c r="G192" i="1" s="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G182" i="1"/>
  <c r="D182" i="1"/>
  <c r="H182" i="1" s="1"/>
  <c r="C182" i="1"/>
  <c r="G181" i="1"/>
  <c r="D181" i="1"/>
  <c r="H181" i="1" s="1"/>
  <c r="C181" i="1"/>
  <c r="G180" i="1"/>
  <c r="D180" i="1"/>
  <c r="H180" i="1" s="1"/>
  <c r="C180" i="1"/>
  <c r="D179" i="1"/>
  <c r="H179" i="1" s="1"/>
  <c r="C179" i="1"/>
  <c r="D178" i="1"/>
  <c r="H178" i="1" s="1"/>
  <c r="C178" i="1"/>
  <c r="D177" i="1"/>
  <c r="H177" i="1" s="1"/>
  <c r="C177" i="1"/>
  <c r="D176" i="1"/>
  <c r="H176" i="1" s="1"/>
  <c r="C176" i="1"/>
  <c r="D175" i="1"/>
  <c r="H175" i="1" s="1"/>
  <c r="C175" i="1"/>
  <c r="C174" i="1"/>
  <c r="H173" i="1"/>
  <c r="D173" i="1"/>
  <c r="G173" i="1" s="1"/>
  <c r="C173" i="1"/>
  <c r="H172" i="1"/>
  <c r="G172" i="1"/>
  <c r="D172" i="1"/>
  <c r="C172" i="1"/>
  <c r="D171" i="1"/>
  <c r="H171" i="1" s="1"/>
  <c r="C171" i="1"/>
  <c r="D170" i="1"/>
  <c r="H170" i="1" s="1"/>
  <c r="C170" i="1"/>
  <c r="D169" i="1"/>
  <c r="H169" i="1" s="1"/>
  <c r="C169" i="1"/>
  <c r="H168" i="1"/>
  <c r="G168" i="1"/>
  <c r="D168" i="1"/>
  <c r="C168" i="1"/>
  <c r="D167" i="1"/>
  <c r="G167" i="1" s="1"/>
  <c r="C167" i="1"/>
  <c r="D166" i="1"/>
  <c r="G166" i="1" s="1"/>
  <c r="C166" i="1"/>
  <c r="D165" i="1"/>
  <c r="G165" i="1" s="1"/>
  <c r="C165" i="1"/>
  <c r="D164" i="1"/>
  <c r="G164" i="1" s="1"/>
  <c r="C164" i="1"/>
  <c r="H163" i="1"/>
  <c r="D163" i="1"/>
  <c r="G163" i="1" s="1"/>
  <c r="C163" i="1"/>
  <c r="H162" i="1"/>
  <c r="G162" i="1"/>
  <c r="D162" i="1"/>
  <c r="C162" i="1"/>
  <c r="D161" i="1"/>
  <c r="G161" i="1" s="1"/>
  <c r="C161" i="1"/>
  <c r="D159" i="1"/>
  <c r="H159" i="1" s="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G132" i="1" s="1"/>
  <c r="C132" i="1"/>
  <c r="D131" i="1"/>
  <c r="G131" i="1" s="1"/>
  <c r="C131"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340" i="1" l="1"/>
  <c r="G1342" i="1"/>
  <c r="G422" i="1"/>
  <c r="H423" i="1"/>
  <c r="G1016" i="1"/>
  <c r="G1681" i="1"/>
  <c r="G1683" i="1"/>
  <c r="E5" i="7"/>
  <c r="I34" i="3"/>
  <c r="D1555" i="1"/>
  <c r="H1555" i="1" s="1"/>
  <c r="G1540" i="1"/>
  <c r="H1542" i="1"/>
  <c r="I1542" i="1" s="1"/>
  <c r="G1539" i="1"/>
  <c r="J1542" i="1"/>
  <c r="E141" i="6"/>
  <c r="H1503" i="1"/>
  <c r="H1260" i="1"/>
  <c r="H1266" i="1"/>
  <c r="H1050" i="1"/>
  <c r="E329" i="9"/>
  <c r="B329" i="9" s="1"/>
  <c r="E648" i="4"/>
  <c r="D642" i="1" s="1"/>
  <c r="G414" i="1"/>
  <c r="G1669" i="1"/>
  <c r="G1673" i="1"/>
  <c r="H1667" i="1"/>
  <c r="H1666" i="1"/>
  <c r="H1664" i="1"/>
  <c r="G1665" i="1"/>
  <c r="G1637" i="1"/>
  <c r="H1635" i="1"/>
  <c r="H1634" i="1"/>
  <c r="G1633" i="1"/>
  <c r="H1632" i="1"/>
  <c r="D51" i="8"/>
  <c r="C1628" i="1" s="1"/>
  <c r="G1628" i="1" s="1"/>
  <c r="G1629" i="1"/>
  <c r="H1627" i="1"/>
  <c r="H1626" i="1"/>
  <c r="G1623" i="1"/>
  <c r="H1612" i="1"/>
  <c r="H1606" i="1"/>
  <c r="H1604" i="1"/>
  <c r="G1591" i="1"/>
  <c r="H1588" i="1"/>
  <c r="G1587" i="1"/>
  <c r="G1585" i="1"/>
  <c r="G1583" i="1"/>
  <c r="G1341" i="1"/>
  <c r="G1339" i="1"/>
  <c r="G1311" i="1"/>
  <c r="G1307" i="1"/>
  <c r="G1305" i="1"/>
  <c r="E304" i="9"/>
  <c r="B304" i="9" s="1"/>
  <c r="H1265" i="1"/>
  <c r="H1264" i="1"/>
  <c r="H1261" i="1"/>
  <c r="F256" i="5"/>
  <c r="E303" i="9"/>
  <c r="B303" i="9" s="1"/>
  <c r="E255" i="5"/>
  <c r="D1259" i="1" s="1"/>
  <c r="D255" i="5"/>
  <c r="C1259" i="1" s="1"/>
  <c r="F252" i="5"/>
  <c r="F197" i="5"/>
  <c r="E337" i="9"/>
  <c r="B337" i="9" s="1"/>
  <c r="E319" i="9"/>
  <c r="B319" i="9" s="1"/>
  <c r="H1185" i="1"/>
  <c r="H1188" i="1"/>
  <c r="G1182" i="1"/>
  <c r="G1183" i="1"/>
  <c r="F82" i="5"/>
  <c r="H1087" i="1"/>
  <c r="H1089" i="1"/>
  <c r="H1085" i="1"/>
  <c r="F71" i="5"/>
  <c r="F341" i="9"/>
  <c r="B341" i="9" s="1"/>
  <c r="D70" i="5"/>
  <c r="C1075" i="1" s="1"/>
  <c r="H1075" i="1" s="1"/>
  <c r="H1076" i="1"/>
  <c r="H1078" i="1"/>
  <c r="H1060" i="1"/>
  <c r="H1057" i="1"/>
  <c r="H1059" i="1"/>
  <c r="H1055" i="1"/>
  <c r="F29" i="5"/>
  <c r="H1033" i="1"/>
  <c r="H1031" i="1"/>
  <c r="H1030" i="1"/>
  <c r="H1024" i="1"/>
  <c r="F19" i="5"/>
  <c r="E12" i="5"/>
  <c r="D1017" i="1" s="1"/>
  <c r="D12" i="5"/>
  <c r="C1017" i="1" s="1"/>
  <c r="G1025" i="1"/>
  <c r="G1024" i="1"/>
  <c r="G1018" i="1"/>
  <c r="G1023" i="1"/>
  <c r="G1022" i="1"/>
  <c r="H1018" i="1"/>
  <c r="G1020" i="1"/>
  <c r="G1015" i="1"/>
  <c r="F8" i="5"/>
  <c r="G1013" i="1"/>
  <c r="G1014" i="1"/>
  <c r="E37" i="9"/>
  <c r="B37" i="9" s="1"/>
  <c r="H735" i="1"/>
  <c r="H734" i="1"/>
  <c r="H729" i="1"/>
  <c r="H728" i="1"/>
  <c r="H727" i="1"/>
  <c r="F656" i="4"/>
  <c r="H649" i="1"/>
  <c r="F412" i="4"/>
  <c r="G374" i="1"/>
  <c r="F426" i="4"/>
  <c r="E294" i="9"/>
  <c r="B294" i="9" s="1"/>
  <c r="G266" i="1"/>
  <c r="F269" i="4"/>
  <c r="E81" i="9"/>
  <c r="B81" i="9" s="1"/>
  <c r="G212" i="1"/>
  <c r="G213" i="1"/>
  <c r="E202" i="4"/>
  <c r="D198" i="1" s="1"/>
  <c r="G193" i="1"/>
  <c r="H192" i="1"/>
  <c r="E55" i="9"/>
  <c r="B55" i="9" s="1"/>
  <c r="G190" i="1"/>
  <c r="G191" i="1"/>
  <c r="F241" i="9"/>
  <c r="B241" i="9" s="1"/>
  <c r="G183" i="1"/>
  <c r="F239" i="9"/>
  <c r="E51" i="9"/>
  <c r="B51" i="9" s="1"/>
  <c r="G179" i="1"/>
  <c r="G174" i="1"/>
  <c r="G178" i="1"/>
  <c r="G177" i="1"/>
  <c r="G176" i="1"/>
  <c r="G175" i="1"/>
  <c r="F178" i="4"/>
  <c r="G171" i="1"/>
  <c r="G170" i="1"/>
  <c r="G169" i="1"/>
  <c r="E164" i="4"/>
  <c r="D160" i="1" s="1"/>
  <c r="H166" i="1"/>
  <c r="H167" i="1"/>
  <c r="H165" i="1"/>
  <c r="H161" i="1"/>
  <c r="H164" i="1"/>
  <c r="G159" i="1"/>
  <c r="G156" i="1"/>
  <c r="G158" i="1"/>
  <c r="E48" i="9"/>
  <c r="B48" i="9" s="1"/>
  <c r="G155" i="1"/>
  <c r="F237" i="9"/>
  <c r="B237" i="9" s="1"/>
  <c r="G149" i="1"/>
  <c r="G150" i="1"/>
  <c r="G151" i="1"/>
  <c r="G133" i="1"/>
  <c r="H131" i="1"/>
  <c r="H132" i="1"/>
  <c r="G122" i="1"/>
  <c r="G124" i="1"/>
  <c r="H79" i="1"/>
  <c r="H81" i="1"/>
  <c r="F83" i="4"/>
  <c r="E324" i="9"/>
  <c r="B324" i="9" s="1"/>
  <c r="E311" i="9"/>
  <c r="B311" i="9" s="1"/>
  <c r="E326" i="9"/>
  <c r="B326" i="9" s="1"/>
  <c r="E307" i="9"/>
  <c r="B307" i="9" s="1"/>
  <c r="E312" i="9"/>
  <c r="B312" i="9" s="1"/>
  <c r="G267" i="1"/>
  <c r="G271" i="1"/>
  <c r="G275" i="1"/>
  <c r="G278" i="1"/>
  <c r="G436" i="1"/>
  <c r="H436" i="1"/>
  <c r="G452" i="1"/>
  <c r="H452" i="1"/>
  <c r="G281" i="1"/>
  <c r="H281" i="1"/>
  <c r="G440" i="1"/>
  <c r="H440" i="1"/>
  <c r="G456" i="1"/>
  <c r="H456" i="1"/>
  <c r="G265" i="1"/>
  <c r="H267" i="1"/>
  <c r="H271" i="1"/>
  <c r="G273" i="1"/>
  <c r="H275" i="1"/>
  <c r="G277" i="1"/>
  <c r="H277" i="1"/>
  <c r="H278" i="1"/>
  <c r="H284" i="1"/>
  <c r="H292" i="1"/>
  <c r="H298" i="1"/>
  <c r="H308" i="1"/>
  <c r="H318" i="1"/>
  <c r="H326" i="1"/>
  <c r="H334" i="1"/>
  <c r="H342" i="1"/>
  <c r="H350" i="1"/>
  <c r="H360" i="1"/>
  <c r="H376" i="1"/>
  <c r="H384" i="1"/>
  <c r="H392" i="1"/>
  <c r="H400" i="1"/>
  <c r="H408" i="1"/>
  <c r="G416" i="1"/>
  <c r="H416" i="1"/>
  <c r="G428" i="1"/>
  <c r="H428" i="1"/>
  <c r="G444" i="1"/>
  <c r="H444" i="1"/>
  <c r="H266" i="1"/>
  <c r="G268" i="1"/>
  <c r="H270" i="1"/>
  <c r="G272" i="1"/>
  <c r="H274" i="1"/>
  <c r="G276" i="1"/>
  <c r="H286" i="1"/>
  <c r="H294" i="1"/>
  <c r="H300" i="1"/>
  <c r="H310" i="1"/>
  <c r="H320" i="1"/>
  <c r="H328" i="1"/>
  <c r="H336" i="1"/>
  <c r="H344" i="1"/>
  <c r="H352" i="1"/>
  <c r="H362" i="1"/>
  <c r="H370" i="1"/>
  <c r="H378" i="1"/>
  <c r="H386" i="1"/>
  <c r="H394" i="1"/>
  <c r="H402" i="1"/>
  <c r="H410" i="1"/>
  <c r="G432" i="1"/>
  <c r="H432" i="1"/>
  <c r="G448" i="1"/>
  <c r="H448" i="1"/>
  <c r="H464" i="1"/>
  <c r="H468" i="1"/>
  <c r="H472" i="1"/>
  <c r="H476" i="1"/>
  <c r="H480" i="1"/>
  <c r="H484" i="1"/>
  <c r="H488" i="1"/>
  <c r="H492" i="1"/>
  <c r="G285" i="1"/>
  <c r="G289" i="1"/>
  <c r="G293" i="1"/>
  <c r="G301" i="1"/>
  <c r="G305" i="1"/>
  <c r="G309" i="1"/>
  <c r="G313" i="1"/>
  <c r="G317" i="1"/>
  <c r="G321" i="1"/>
  <c r="G325" i="1"/>
  <c r="G329" i="1"/>
  <c r="G333" i="1"/>
  <c r="G337" i="1"/>
  <c r="G341" i="1"/>
  <c r="G345" i="1"/>
  <c r="G349" i="1"/>
  <c r="G353" i="1"/>
  <c r="G357" i="1"/>
  <c r="G361" i="1"/>
  <c r="G365" i="1"/>
  <c r="G369" i="1"/>
  <c r="G373" i="1"/>
  <c r="G377" i="1"/>
  <c r="G381" i="1"/>
  <c r="G385" i="1"/>
  <c r="G389" i="1"/>
  <c r="G393" i="1"/>
  <c r="G397" i="1"/>
  <c r="G401" i="1"/>
  <c r="G405" i="1"/>
  <c r="G409" i="1"/>
  <c r="G421" i="1"/>
  <c r="G429" i="1"/>
  <c r="G433" i="1"/>
  <c r="G437" i="1"/>
  <c r="G441" i="1"/>
  <c r="G445" i="1"/>
  <c r="G449" i="1"/>
  <c r="G453" i="1"/>
  <c r="G457" i="1"/>
  <c r="G461" i="1"/>
  <c r="G465" i="1"/>
  <c r="G469" i="1"/>
  <c r="G477" i="1"/>
  <c r="G481" i="1"/>
  <c r="G485" i="1"/>
  <c r="G489" i="1"/>
  <c r="G493" i="1"/>
  <c r="G497" i="1"/>
  <c r="G501" i="1"/>
  <c r="G505" i="1"/>
  <c r="G509" i="1"/>
  <c r="G513" i="1"/>
  <c r="H518" i="1"/>
  <c r="H522" i="1"/>
  <c r="H526" i="1"/>
  <c r="H532" i="1"/>
  <c r="H536" i="1"/>
  <c r="H540" i="1"/>
  <c r="H544" i="1"/>
  <c r="H548" i="1"/>
  <c r="H552" i="1"/>
  <c r="H556" i="1"/>
  <c r="H560" i="1"/>
  <c r="H564" i="1"/>
  <c r="H568" i="1"/>
  <c r="H572" i="1"/>
  <c r="H576" i="1"/>
  <c r="H594" i="1"/>
  <c r="H598" i="1"/>
  <c r="H602" i="1"/>
  <c r="H606" i="1"/>
  <c r="H610" i="1"/>
  <c r="H614" i="1"/>
  <c r="H618" i="1"/>
  <c r="H622" i="1"/>
  <c r="H626" i="1"/>
  <c r="H630" i="1"/>
  <c r="H635" i="1"/>
  <c r="H648" i="1"/>
  <c r="H652" i="1"/>
  <c r="H656" i="1"/>
  <c r="H660" i="1"/>
  <c r="H664" i="1"/>
  <c r="H668" i="1"/>
  <c r="H672" i="1"/>
  <c r="H676" i="1"/>
  <c r="H680" i="1"/>
  <c r="H684" i="1"/>
  <c r="H688" i="1"/>
  <c r="H692" i="1"/>
  <c r="H696" i="1"/>
  <c r="H700" i="1"/>
  <c r="H704" i="1"/>
  <c r="H708" i="1"/>
  <c r="G279" i="1"/>
  <c r="G283" i="1"/>
  <c r="H285" i="1"/>
  <c r="G287" i="1"/>
  <c r="H289" i="1"/>
  <c r="G291" i="1"/>
  <c r="H293" i="1"/>
  <c r="G299" i="1"/>
  <c r="H301" i="1"/>
  <c r="H305" i="1"/>
  <c r="G307" i="1"/>
  <c r="H309" i="1"/>
  <c r="G311" i="1"/>
  <c r="H313" i="1"/>
  <c r="G315" i="1"/>
  <c r="H317" i="1"/>
  <c r="G319" i="1"/>
  <c r="H321" i="1"/>
  <c r="G323" i="1"/>
  <c r="H325" i="1"/>
  <c r="G327" i="1"/>
  <c r="H329" i="1"/>
  <c r="G331" i="1"/>
  <c r="H333" i="1"/>
  <c r="G335" i="1"/>
  <c r="H337" i="1"/>
  <c r="G339" i="1"/>
  <c r="H341" i="1"/>
  <c r="G343" i="1"/>
  <c r="H345" i="1"/>
  <c r="G347" i="1"/>
  <c r="H349" i="1"/>
  <c r="G351" i="1"/>
  <c r="H353" i="1"/>
  <c r="H357" i="1"/>
  <c r="G359" i="1"/>
  <c r="H361" i="1"/>
  <c r="G363" i="1"/>
  <c r="H365" i="1"/>
  <c r="G367" i="1"/>
  <c r="H369" i="1"/>
  <c r="G371" i="1"/>
  <c r="H373" i="1"/>
  <c r="G375" i="1"/>
  <c r="H377" i="1"/>
  <c r="G379" i="1"/>
  <c r="H381" i="1"/>
  <c r="G383" i="1"/>
  <c r="H385" i="1"/>
  <c r="G387" i="1"/>
  <c r="H389" i="1"/>
  <c r="G391" i="1"/>
  <c r="H393" i="1"/>
  <c r="G395" i="1"/>
  <c r="H397" i="1"/>
  <c r="G399" i="1"/>
  <c r="H401" i="1"/>
  <c r="G403" i="1"/>
  <c r="H405" i="1"/>
  <c r="G407" i="1"/>
  <c r="H409" i="1"/>
  <c r="G411" i="1"/>
  <c r="G415" i="1"/>
  <c r="H421" i="1"/>
  <c r="G423" i="1"/>
  <c r="G427" i="1"/>
  <c r="H429" i="1"/>
  <c r="G431" i="1"/>
  <c r="H433" i="1"/>
  <c r="G435" i="1"/>
  <c r="H437" i="1"/>
  <c r="G439" i="1"/>
  <c r="H441" i="1"/>
  <c r="G443" i="1"/>
  <c r="H445" i="1"/>
  <c r="G447" i="1"/>
  <c r="H449" i="1"/>
  <c r="G451" i="1"/>
  <c r="H453" i="1"/>
  <c r="G455" i="1"/>
  <c r="H457" i="1"/>
  <c r="G459" i="1"/>
  <c r="H461" i="1"/>
  <c r="G463" i="1"/>
  <c r="H465" i="1"/>
  <c r="G467" i="1"/>
  <c r="H469" i="1"/>
  <c r="G471" i="1"/>
  <c r="G475" i="1"/>
  <c r="H477" i="1"/>
  <c r="G479" i="1"/>
  <c r="H481" i="1"/>
  <c r="G483" i="1"/>
  <c r="H485" i="1"/>
  <c r="G487" i="1"/>
  <c r="H489" i="1"/>
  <c r="G491" i="1"/>
  <c r="H493" i="1"/>
  <c r="G495" i="1"/>
  <c r="G499" i="1"/>
  <c r="G503" i="1"/>
  <c r="G507" i="1"/>
  <c r="G511" i="1"/>
  <c r="G515" i="1"/>
  <c r="H520" i="1"/>
  <c r="H524" i="1"/>
  <c r="H528" i="1"/>
  <c r="H534" i="1"/>
  <c r="H538" i="1"/>
  <c r="H542" i="1"/>
  <c r="H546" i="1"/>
  <c r="H550" i="1"/>
  <c r="H554" i="1"/>
  <c r="H558" i="1"/>
  <c r="H562" i="1"/>
  <c r="H566" i="1"/>
  <c r="H570" i="1"/>
  <c r="H574" i="1"/>
  <c r="H592" i="1"/>
  <c r="H596" i="1"/>
  <c r="H600" i="1"/>
  <c r="H604" i="1"/>
  <c r="H608" i="1"/>
  <c r="H612" i="1"/>
  <c r="H616" i="1"/>
  <c r="H620" i="1"/>
  <c r="H624" i="1"/>
  <c r="H628" i="1"/>
  <c r="H632" i="1"/>
  <c r="H646" i="1"/>
  <c r="H650" i="1"/>
  <c r="H654" i="1"/>
  <c r="H658" i="1"/>
  <c r="H662" i="1"/>
  <c r="H666" i="1"/>
  <c r="H670" i="1"/>
  <c r="H674" i="1"/>
  <c r="H678" i="1"/>
  <c r="H682" i="1"/>
  <c r="H686" i="1"/>
  <c r="H690" i="1"/>
  <c r="H694" i="1"/>
  <c r="H698" i="1"/>
  <c r="H702" i="1"/>
  <c r="H706"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G788" i="1"/>
  <c r="G789" i="1"/>
  <c r="G790" i="1"/>
  <c r="G791" i="1"/>
  <c r="G792" i="1"/>
  <c r="G793" i="1"/>
  <c r="G794" i="1"/>
  <c r="G795" i="1"/>
  <c r="G796" i="1"/>
  <c r="G797" i="1"/>
  <c r="G798" i="1"/>
  <c r="G799" i="1"/>
  <c r="G800" i="1"/>
  <c r="G801" i="1"/>
  <c r="G802"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1102" i="1"/>
  <c r="H1106" i="1"/>
  <c r="H1110" i="1"/>
  <c r="H1114" i="1"/>
  <c r="H1118" i="1"/>
  <c r="H1122" i="1"/>
  <c r="H1126" i="1"/>
  <c r="H1130" i="1"/>
  <c r="H1134" i="1"/>
  <c r="H1138" i="1"/>
  <c r="H1142" i="1"/>
  <c r="H1146" i="1"/>
  <c r="H1150" i="1"/>
  <c r="H1154" i="1"/>
  <c r="H1158" i="1"/>
  <c r="H1162" i="1"/>
  <c r="H1166" i="1"/>
  <c r="H1170" i="1"/>
  <c r="H1174" i="1"/>
  <c r="H117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H1104" i="1"/>
  <c r="H1108" i="1"/>
  <c r="H1112" i="1"/>
  <c r="H1116" i="1"/>
  <c r="H1120" i="1"/>
  <c r="G1122" i="1"/>
  <c r="H1124" i="1"/>
  <c r="G1126" i="1"/>
  <c r="H1128" i="1"/>
  <c r="G1130" i="1"/>
  <c r="H1132" i="1"/>
  <c r="G1134" i="1"/>
  <c r="H1136" i="1"/>
  <c r="G1138" i="1"/>
  <c r="G1142" i="1"/>
  <c r="H1144" i="1"/>
  <c r="G1146" i="1"/>
  <c r="H1148" i="1"/>
  <c r="G1150" i="1"/>
  <c r="G1154" i="1"/>
  <c r="H1156" i="1"/>
  <c r="G1158" i="1"/>
  <c r="H1160" i="1"/>
  <c r="G1162" i="1"/>
  <c r="H1164" i="1"/>
  <c r="G1166" i="1"/>
  <c r="H1168" i="1"/>
  <c r="G1170" i="1"/>
  <c r="H1172" i="1"/>
  <c r="G1174" i="1"/>
  <c r="H1176" i="1"/>
  <c r="G1178" i="1"/>
  <c r="G1184" i="1"/>
  <c r="G1188" i="1"/>
  <c r="G1105" i="1"/>
  <c r="G1109" i="1"/>
  <c r="G1113" i="1"/>
  <c r="G1117" i="1"/>
  <c r="G1121" i="1"/>
  <c r="G1125" i="1"/>
  <c r="G1129" i="1"/>
  <c r="G1133" i="1"/>
  <c r="G1137" i="1"/>
  <c r="G1141" i="1"/>
  <c r="G1145" i="1"/>
  <c r="G1149" i="1"/>
  <c r="G1153" i="1"/>
  <c r="G1157" i="1"/>
  <c r="G1161" i="1"/>
  <c r="G1165" i="1"/>
  <c r="G1169" i="1"/>
  <c r="G1173" i="1"/>
  <c r="G117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5" i="1"/>
  <c r="G1225" i="1"/>
  <c r="H1227" i="1"/>
  <c r="G1227" i="1"/>
  <c r="H1229" i="1"/>
  <c r="G1229" i="1"/>
  <c r="H1231" i="1"/>
  <c r="G1231"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G1352"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G1350" i="1"/>
  <c r="G1354" i="1"/>
  <c r="H1548" i="1"/>
  <c r="J1548" i="1"/>
  <c r="J1549" i="1"/>
  <c r="H1549" i="1"/>
  <c r="H1550" i="1"/>
  <c r="J1550" i="1"/>
  <c r="J1551" i="1"/>
  <c r="H1551" i="1"/>
  <c r="H1552" i="1"/>
  <c r="J1552" i="1"/>
  <c r="J1553" i="1"/>
  <c r="H1553" i="1"/>
  <c r="H1554" i="1"/>
  <c r="J1554" i="1"/>
  <c r="H1578" i="1"/>
  <c r="J1578" i="1"/>
  <c r="J1579" i="1"/>
  <c r="H1579" i="1"/>
  <c r="H1580" i="1"/>
  <c r="J1580" i="1"/>
  <c r="J1581" i="1"/>
  <c r="H1581" i="1"/>
  <c r="H1592" i="1"/>
  <c r="H1594" i="1"/>
  <c r="H1608" i="1"/>
  <c r="H1610" i="1"/>
  <c r="H1628" i="1"/>
  <c r="H1630" i="1"/>
  <c r="H1644" i="1"/>
  <c r="H1646" i="1"/>
  <c r="H1660" i="1"/>
  <c r="H1662" i="1"/>
  <c r="H1676" i="1"/>
  <c r="H1678" i="1"/>
  <c r="D647" i="4"/>
  <c r="J1564" i="1"/>
  <c r="H1564" i="1"/>
  <c r="H1565" i="1"/>
  <c r="J1565" i="1"/>
  <c r="J1566" i="1"/>
  <c r="H1566" i="1"/>
  <c r="H1567" i="1"/>
  <c r="J1567" i="1"/>
  <c r="J1568" i="1"/>
  <c r="H1568" i="1"/>
  <c r="H1569" i="1"/>
  <c r="J1569" i="1"/>
  <c r="J1570" i="1"/>
  <c r="H1570" i="1"/>
  <c r="F222" i="4"/>
  <c r="D221" i="4"/>
  <c r="F283" i="4"/>
  <c r="E273" i="4"/>
  <c r="D269" i="1" s="1"/>
  <c r="H1476" i="1"/>
  <c r="H1480" i="1"/>
  <c r="H1484" i="1"/>
  <c r="H1488" i="1"/>
  <c r="H1492" i="1"/>
  <c r="H1496" i="1"/>
  <c r="H1500" i="1"/>
  <c r="H1504" i="1"/>
  <c r="H1508" i="1"/>
  <c r="H1511" i="1"/>
  <c r="H1515" i="1"/>
  <c r="H1519" i="1"/>
  <c r="H1523" i="1"/>
  <c r="H1527" i="1"/>
  <c r="H1531" i="1"/>
  <c r="H1535" i="1"/>
  <c r="I1541" i="1"/>
  <c r="I1543" i="1"/>
  <c r="I1545" i="1"/>
  <c r="G1548" i="1"/>
  <c r="I1548" i="1" s="1"/>
  <c r="G1549" i="1"/>
  <c r="I1549" i="1" s="1"/>
  <c r="G1550" i="1"/>
  <c r="I1550" i="1" s="1"/>
  <c r="G1551" i="1"/>
  <c r="I1551" i="1" s="1"/>
  <c r="G1552" i="1"/>
  <c r="I1552" i="1" s="1"/>
  <c r="G1553" i="1"/>
  <c r="I1553" i="1" s="1"/>
  <c r="G1554" i="1"/>
  <c r="I1554" i="1" s="1"/>
  <c r="G1555" i="1"/>
  <c r="J1557" i="1"/>
  <c r="H1557" i="1"/>
  <c r="I1557" i="1" s="1"/>
  <c r="H1558" i="1"/>
  <c r="I1558" i="1" s="1"/>
  <c r="J1558" i="1"/>
  <c r="J1559" i="1"/>
  <c r="H1559" i="1"/>
  <c r="I1559" i="1" s="1"/>
  <c r="H1560" i="1"/>
  <c r="I1560" i="1" s="1"/>
  <c r="J1560" i="1"/>
  <c r="J1561" i="1"/>
  <c r="H1561" i="1"/>
  <c r="I1561" i="1" s="1"/>
  <c r="H1562" i="1"/>
  <c r="I1562" i="1" s="1"/>
  <c r="J1562" i="1"/>
  <c r="H1573" i="1"/>
  <c r="I1573" i="1" s="1"/>
  <c r="J1573" i="1"/>
  <c r="J1574" i="1"/>
  <c r="H1574" i="1"/>
  <c r="I1574" i="1" s="1"/>
  <c r="H1575" i="1"/>
  <c r="I1575" i="1" s="1"/>
  <c r="J1575" i="1"/>
  <c r="J1576" i="1"/>
  <c r="H1576" i="1"/>
  <c r="I1576" i="1" s="1"/>
  <c r="G1578" i="1"/>
  <c r="I1578" i="1" s="1"/>
  <c r="G1579" i="1"/>
  <c r="I1579" i="1" s="1"/>
  <c r="G1580" i="1"/>
  <c r="I1580" i="1" s="1"/>
  <c r="G1581" i="1"/>
  <c r="I1581" i="1" s="1"/>
  <c r="H1584" i="1"/>
  <c r="H1586" i="1"/>
  <c r="H1600" i="1"/>
  <c r="H1602" i="1"/>
  <c r="H1616" i="1"/>
  <c r="H1618" i="1"/>
  <c r="H1636" i="1"/>
  <c r="H1638" i="1"/>
  <c r="H1652" i="1"/>
  <c r="H1654" i="1"/>
  <c r="H1668" i="1"/>
  <c r="H1670" i="1"/>
  <c r="H1684" i="1"/>
  <c r="H1686" i="1"/>
  <c r="G1564" i="1"/>
  <c r="I1564" i="1" s="1"/>
  <c r="G1565" i="1"/>
  <c r="I1565" i="1" s="1"/>
  <c r="G1566" i="1"/>
  <c r="I1566" i="1" s="1"/>
  <c r="G1567" i="1"/>
  <c r="I1567" i="1" s="1"/>
  <c r="G1568" i="1"/>
  <c r="I1568" i="1" s="1"/>
  <c r="G1569" i="1"/>
  <c r="I1569" i="1" s="1"/>
  <c r="G1570" i="1"/>
  <c r="I1570" i="1" s="1"/>
  <c r="D82" i="4"/>
  <c r="F322" i="4"/>
  <c r="D321" i="4"/>
  <c r="F585" i="4"/>
  <c r="D584" i="4"/>
  <c r="D251" i="5"/>
  <c r="D1571" i="1"/>
  <c r="H1571" i="1" s="1"/>
  <c r="D1577" i="1"/>
  <c r="G1577" i="1" s="1"/>
  <c r="F203" i="4"/>
  <c r="D202" i="4"/>
  <c r="F263" i="4"/>
  <c r="D262" i="4"/>
  <c r="D273" i="4"/>
  <c r="F278" i="4"/>
  <c r="D361" i="4"/>
  <c r="F366" i="4"/>
  <c r="F374" i="4"/>
  <c r="D373" i="4"/>
  <c r="E431" i="4"/>
  <c r="F537" i="4"/>
  <c r="D536" i="4"/>
  <c r="E69" i="5"/>
  <c r="E251" i="5"/>
  <c r="D114" i="6"/>
  <c r="F115" i="6"/>
  <c r="D44" i="8"/>
  <c r="I27" i="3"/>
  <c r="D7" i="4"/>
  <c r="D49" i="4"/>
  <c r="E125" i="4"/>
  <c r="D121" i="1" s="1"/>
  <c r="F135" i="4"/>
  <c r="D134" i="4"/>
  <c r="D164" i="4"/>
  <c r="F165" i="4"/>
  <c r="D230" i="4"/>
  <c r="E360" i="4"/>
  <c r="D648" i="4"/>
  <c r="D597" i="4"/>
  <c r="F12" i="5"/>
  <c r="D296" i="5"/>
  <c r="F297" i="5"/>
  <c r="G346" i="9"/>
  <c r="E346" i="9" s="1"/>
  <c r="F194" i="4"/>
  <c r="E321" i="4"/>
  <c r="D316" i="1" s="1"/>
  <c r="F379" i="4"/>
  <c r="F431" i="4"/>
  <c r="F467" i="4"/>
  <c r="D466" i="4"/>
  <c r="E479" i="4"/>
  <c r="D473" i="1" s="1"/>
  <c r="G473" i="1" s="1"/>
  <c r="D522" i="4"/>
  <c r="F529" i="4"/>
  <c r="G156" i="9"/>
  <c r="E156" i="9" s="1"/>
  <c r="B156" i="9" s="1"/>
  <c r="F607" i="4"/>
  <c r="F13" i="5"/>
  <c r="F70" i="5"/>
  <c r="F61" i="6"/>
  <c r="D35" i="6"/>
  <c r="F427" i="4"/>
  <c r="F578" i="4"/>
  <c r="F636" i="4"/>
  <c r="E314" i="9"/>
  <c r="B314" i="9" s="1"/>
  <c r="D135" i="5"/>
  <c r="G315" i="9"/>
  <c r="G316" i="9"/>
  <c r="D147" i="5"/>
  <c r="D203" i="5"/>
  <c r="D219" i="5"/>
  <c r="F277" i="5"/>
  <c r="G24" i="9"/>
  <c r="H24" i="9"/>
  <c r="H316" i="9"/>
  <c r="H315" i="9"/>
  <c r="G336" i="9"/>
  <c r="F178" i="5"/>
  <c r="F260" i="5"/>
  <c r="H336" i="9"/>
  <c r="E177" i="5"/>
  <c r="B93" i="9"/>
  <c r="E85" i="9"/>
  <c r="B85" i="9" s="1"/>
  <c r="E89" i="9"/>
  <c r="B89" i="9" s="1"/>
  <c r="H310" i="9"/>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179" i="9"/>
  <c r="G178" i="9"/>
  <c r="E178" i="9" s="1"/>
  <c r="B178" i="9" s="1"/>
  <c r="G177" i="9"/>
  <c r="E177" i="9" s="1"/>
  <c r="B177" i="9" s="1"/>
  <c r="G176" i="9"/>
  <c r="E176" i="9" s="1"/>
  <c r="B176" i="9" s="1"/>
  <c r="G175" i="9"/>
  <c r="E175" i="9" s="1"/>
  <c r="B175" i="9" s="1"/>
  <c r="G174" i="9"/>
  <c r="E174" i="9" s="1"/>
  <c r="B174"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I10" i="9"/>
  <c r="B239" i="9"/>
  <c r="B267" i="9"/>
  <c r="B283" i="9"/>
  <c r="B271" i="9"/>
  <c r="B269" i="9"/>
  <c r="B275" i="9"/>
  <c r="G1259" i="1" l="1"/>
  <c r="D7" i="5"/>
  <c r="D45" i="8"/>
  <c r="K1481" i="9" s="1"/>
  <c r="D1538" i="1"/>
  <c r="I33" i="3"/>
  <c r="I31" i="3"/>
  <c r="D1537" i="1"/>
  <c r="F255" i="5"/>
  <c r="B207" i="9"/>
  <c r="F228" i="9"/>
  <c r="B228" i="9" s="1"/>
  <c r="H19" i="9"/>
  <c r="E19" i="9" s="1"/>
  <c r="B19" i="9" s="1"/>
  <c r="H1259" i="1"/>
  <c r="E336" i="9"/>
  <c r="B336" i="9" s="1"/>
  <c r="H1017" i="1"/>
  <c r="G1017" i="1"/>
  <c r="E7" i="5"/>
  <c r="F7" i="5" s="1"/>
  <c r="E24" i="9"/>
  <c r="B24" i="9" s="1"/>
  <c r="G338" i="9"/>
  <c r="E338" i="9" s="1"/>
  <c r="B338" i="9" s="1"/>
  <c r="F203" i="5"/>
  <c r="D177" i="5"/>
  <c r="C1207" i="1"/>
  <c r="F135" i="5"/>
  <c r="C1140" i="1"/>
  <c r="D69" i="5"/>
  <c r="D6" i="5" s="1"/>
  <c r="F466" i="4"/>
  <c r="C460" i="1"/>
  <c r="B346" i="9"/>
  <c r="E345" i="9"/>
  <c r="I10" i="3" s="1"/>
  <c r="H22" i="3"/>
  <c r="C1012" i="1"/>
  <c r="F230" i="4"/>
  <c r="C226" i="1"/>
  <c r="F114" i="6"/>
  <c r="C1510" i="1"/>
  <c r="H30" i="3"/>
  <c r="F262" i="4"/>
  <c r="C258" i="1"/>
  <c r="H1577" i="1"/>
  <c r="F125" i="4"/>
  <c r="F647" i="4"/>
  <c r="C641" i="1"/>
  <c r="E152" i="4"/>
  <c r="H473" i="1"/>
  <c r="F147" i="5"/>
  <c r="C1152" i="1"/>
  <c r="F35" i="6"/>
  <c r="C1431" i="1"/>
  <c r="H28" i="3"/>
  <c r="F597" i="4"/>
  <c r="C591" i="1"/>
  <c r="H121" i="1"/>
  <c r="G121" i="1"/>
  <c r="C1621" i="1"/>
  <c r="I39" i="3"/>
  <c r="I25" i="3"/>
  <c r="D1255" i="1"/>
  <c r="E430" i="4"/>
  <c r="D425" i="1"/>
  <c r="F361" i="4"/>
  <c r="D360" i="4"/>
  <c r="C356" i="1"/>
  <c r="F584" i="4"/>
  <c r="C578" i="1"/>
  <c r="F82" i="4"/>
  <c r="C78" i="1"/>
  <c r="G1571" i="1"/>
  <c r="E6" i="4"/>
  <c r="E179" i="9"/>
  <c r="B179" i="9" s="1"/>
  <c r="E316" i="9"/>
  <c r="B316" i="9" s="1"/>
  <c r="F522" i="4"/>
  <c r="C516" i="1"/>
  <c r="D430" i="4"/>
  <c r="F296" i="5"/>
  <c r="C1300" i="1"/>
  <c r="F648" i="4"/>
  <c r="C642" i="1"/>
  <c r="F164" i="4"/>
  <c r="D152" i="4"/>
  <c r="C160" i="1"/>
  <c r="F49" i="4"/>
  <c r="C45" i="1"/>
  <c r="I23" i="3"/>
  <c r="D1074" i="1"/>
  <c r="F373" i="4"/>
  <c r="C368" i="1"/>
  <c r="F202" i="4"/>
  <c r="C198" i="1"/>
  <c r="F221" i="4"/>
  <c r="C217" i="1"/>
  <c r="E308" i="4"/>
  <c r="E176" i="5"/>
  <c r="D1180" i="1" s="1"/>
  <c r="I24" i="3"/>
  <c r="D1181" i="1"/>
  <c r="G339" i="9"/>
  <c r="E339" i="9" s="1"/>
  <c r="B339" i="9" s="1"/>
  <c r="F219" i="5"/>
  <c r="C1223" i="1"/>
  <c r="E315" i="9"/>
  <c r="B315" i="9" s="1"/>
  <c r="D141" i="6"/>
  <c r="E418" i="4"/>
  <c r="D413" i="1" s="1"/>
  <c r="D355" i="1"/>
  <c r="F134" i="4"/>
  <c r="C130" i="1"/>
  <c r="D6" i="4"/>
  <c r="F7" i="4"/>
  <c r="C3" i="1"/>
  <c r="F536" i="4"/>
  <c r="D535" i="4"/>
  <c r="C530" i="1"/>
  <c r="F273" i="4"/>
  <c r="C269" i="1"/>
  <c r="F251" i="5"/>
  <c r="H25" i="3"/>
  <c r="C1255" i="1"/>
  <c r="F321" i="4"/>
  <c r="D308" i="4"/>
  <c r="C316" i="1"/>
  <c r="G343" i="9" l="1"/>
  <c r="E343" i="9" s="1"/>
  <c r="B343" i="9" s="1"/>
  <c r="C1622" i="1"/>
  <c r="G1622" i="1" s="1"/>
  <c r="G344" i="9"/>
  <c r="E344" i="9" s="1"/>
  <c r="B344" i="9" s="1"/>
  <c r="I40" i="3"/>
  <c r="G1538" i="1"/>
  <c r="H1538" i="1"/>
  <c r="E6" i="5"/>
  <c r="F6" i="5" s="1"/>
  <c r="D1012" i="1"/>
  <c r="H1012" i="1" s="1"/>
  <c r="I22" i="3"/>
  <c r="F141" i="6"/>
  <c r="C1537" i="1"/>
  <c r="H31" i="3"/>
  <c r="G348" i="9"/>
  <c r="E348" i="9" s="1"/>
  <c r="G269" i="1"/>
  <c r="H269" i="1"/>
  <c r="H217" i="1"/>
  <c r="G217" i="1"/>
  <c r="G368" i="1"/>
  <c r="H368" i="1"/>
  <c r="D299" i="4"/>
  <c r="F152" i="4"/>
  <c r="H18" i="3"/>
  <c r="C148" i="1"/>
  <c r="G1300" i="1"/>
  <c r="H1300" i="1"/>
  <c r="G425" i="1"/>
  <c r="H425" i="1"/>
  <c r="I18" i="3"/>
  <c r="E299" i="4"/>
  <c r="E300" i="4" s="1"/>
  <c r="D296" i="1" s="1"/>
  <c r="D148" i="1"/>
  <c r="G1510" i="1"/>
  <c r="H1510" i="1"/>
  <c r="F69" i="5"/>
  <c r="H23" i="3"/>
  <c r="C1074" i="1"/>
  <c r="D176" i="5"/>
  <c r="F177" i="5"/>
  <c r="H24" i="3"/>
  <c r="C1181" i="1"/>
  <c r="G316" i="1"/>
  <c r="H316" i="1"/>
  <c r="G530" i="1"/>
  <c r="H530" i="1"/>
  <c r="H130" i="1"/>
  <c r="G130" i="1"/>
  <c r="H1223" i="1"/>
  <c r="G1223" i="1"/>
  <c r="D1011" i="1"/>
  <c r="H1255" i="1"/>
  <c r="G1255" i="1"/>
  <c r="H3" i="1"/>
  <c r="G3" i="1"/>
  <c r="H45" i="1"/>
  <c r="G45" i="1"/>
  <c r="H78" i="1"/>
  <c r="G78" i="1"/>
  <c r="G356" i="1"/>
  <c r="H356" i="1"/>
  <c r="E639" i="4"/>
  <c r="D633" i="1" s="1"/>
  <c r="D424" i="1"/>
  <c r="E640" i="4"/>
  <c r="D634" i="1" s="1"/>
  <c r="H1621" i="1"/>
  <c r="G1621" i="1"/>
  <c r="H1431" i="1"/>
  <c r="G1431" i="1"/>
  <c r="H9" i="3"/>
  <c r="H641" i="1"/>
  <c r="G641" i="1"/>
  <c r="H258" i="1"/>
  <c r="G258" i="1"/>
  <c r="H1140" i="1"/>
  <c r="G1140" i="1"/>
  <c r="H198" i="1"/>
  <c r="G198" i="1"/>
  <c r="G642" i="1"/>
  <c r="H642" i="1"/>
  <c r="F430" i="4"/>
  <c r="D639" i="4"/>
  <c r="C424" i="1"/>
  <c r="D418" i="4"/>
  <c r="F360" i="4"/>
  <c r="C355" i="1"/>
  <c r="G591" i="1"/>
  <c r="H591" i="1"/>
  <c r="H226" i="1"/>
  <c r="G226" i="1"/>
  <c r="G306" i="9"/>
  <c r="E306" i="9" s="1"/>
  <c r="B306" i="9" s="1"/>
  <c r="G299" i="9"/>
  <c r="C1011" i="1"/>
  <c r="G460" i="1"/>
  <c r="H460" i="1"/>
  <c r="D417" i="4"/>
  <c r="F308" i="4"/>
  <c r="C303" i="1"/>
  <c r="D640" i="4"/>
  <c r="F535" i="4"/>
  <c r="C529" i="1"/>
  <c r="D300" i="4"/>
  <c r="D422" i="4"/>
  <c r="F6" i="4"/>
  <c r="H17" i="3"/>
  <c r="C2" i="1"/>
  <c r="E417" i="4"/>
  <c r="D412" i="1" s="1"/>
  <c r="D303" i="1"/>
  <c r="H160" i="1"/>
  <c r="G160" i="1"/>
  <c r="G516" i="1"/>
  <c r="H516" i="1"/>
  <c r="E422" i="4"/>
  <c r="I17" i="3"/>
  <c r="D2" i="1"/>
  <c r="H578" i="1"/>
  <c r="G578" i="1"/>
  <c r="H1152" i="1"/>
  <c r="G1152" i="1"/>
  <c r="H1207" i="1"/>
  <c r="G1207" i="1"/>
  <c r="H11" i="3" l="1"/>
  <c r="I11" i="3" s="1"/>
  <c r="H1622" i="1"/>
  <c r="E342" i="9"/>
  <c r="H299" i="9"/>
  <c r="E299" i="9" s="1"/>
  <c r="B299" i="9" s="1"/>
  <c r="G1012" i="1"/>
  <c r="E643" i="4"/>
  <c r="D417" i="1"/>
  <c r="H2" i="1"/>
  <c r="G2" i="1"/>
  <c r="F300" i="4"/>
  <c r="C296" i="1"/>
  <c r="F640" i="4"/>
  <c r="C634" i="1"/>
  <c r="H1181" i="1"/>
  <c r="G1181" i="1"/>
  <c r="H1074" i="1"/>
  <c r="G1074" i="1"/>
  <c r="E301" i="4"/>
  <c r="D297" i="1" s="1"/>
  <c r="E423" i="4"/>
  <c r="D295" i="1"/>
  <c r="E347" i="9"/>
  <c r="B348" i="9"/>
  <c r="F418" i="4"/>
  <c r="C413" i="1"/>
  <c r="D423" i="4"/>
  <c r="F299" i="4"/>
  <c r="D301" i="4"/>
  <c r="C295" i="1"/>
  <c r="G303" i="1"/>
  <c r="H303" i="1"/>
  <c r="H529" i="1"/>
  <c r="G529" i="1"/>
  <c r="H8" i="3"/>
  <c r="H1011" i="1"/>
  <c r="G1011" i="1"/>
  <c r="G424" i="1"/>
  <c r="H424" i="1"/>
  <c r="H148" i="1"/>
  <c r="G148" i="1"/>
  <c r="G1537" i="1"/>
  <c r="H1537" i="1"/>
  <c r="F422" i="4"/>
  <c r="D643" i="4"/>
  <c r="C417" i="1"/>
  <c r="F417" i="4"/>
  <c r="C412" i="1"/>
  <c r="G355" i="1"/>
  <c r="H355" i="1"/>
  <c r="F639" i="4"/>
  <c r="C633" i="1"/>
  <c r="K3" i="9"/>
  <c r="I9" i="3"/>
  <c r="F176" i="5"/>
  <c r="C1180" i="1"/>
  <c r="N3" i="9" l="1"/>
  <c r="M3" i="9"/>
  <c r="D644" i="4"/>
  <c r="D425" i="4"/>
  <c r="F423" i="4"/>
  <c r="C418" i="1"/>
  <c r="G20" i="9"/>
  <c r="G296" i="1"/>
  <c r="H296" i="1"/>
  <c r="D424" i="4"/>
  <c r="G295" i="1"/>
  <c r="H295" i="1"/>
  <c r="G413" i="1"/>
  <c r="H413" i="1"/>
  <c r="H1180" i="1"/>
  <c r="G1180" i="1"/>
  <c r="H633" i="1"/>
  <c r="G633" i="1"/>
  <c r="G412" i="1"/>
  <c r="H412" i="1"/>
  <c r="F301" i="4"/>
  <c r="C297" i="1"/>
  <c r="E425" i="4"/>
  <c r="D420" i="1" s="1"/>
  <c r="E644" i="4"/>
  <c r="E645" i="4" s="1"/>
  <c r="D418" i="1"/>
  <c r="H20" i="9"/>
  <c r="G634" i="1"/>
  <c r="H634" i="1"/>
  <c r="D637" i="1"/>
  <c r="G417" i="1"/>
  <c r="H417" i="1"/>
  <c r="D645" i="4"/>
  <c r="F643" i="4"/>
  <c r="C637" i="1"/>
  <c r="E424" i="4"/>
  <c r="D419" i="1" s="1"/>
  <c r="D639" i="1" l="1"/>
  <c r="H637" i="1"/>
  <c r="G637" i="1"/>
  <c r="F425" i="4"/>
  <c r="C420" i="1"/>
  <c r="E20" i="9"/>
  <c r="B20" i="9" s="1"/>
  <c r="D646" i="4"/>
  <c r="F644" i="4"/>
  <c r="C638" i="1"/>
  <c r="D649" i="4"/>
  <c r="F645" i="4"/>
  <c r="C639" i="1"/>
  <c r="G297" i="1"/>
  <c r="H297" i="1"/>
  <c r="F424" i="4"/>
  <c r="C419" i="1"/>
  <c r="G418" i="1"/>
  <c r="H418" i="1"/>
  <c r="E646" i="4"/>
  <c r="D638" i="1"/>
  <c r="H334" i="9"/>
  <c r="G334" i="9"/>
  <c r="E334" i="9" l="1"/>
  <c r="B334" i="9" s="1"/>
  <c r="H19" i="3"/>
  <c r="C643" i="1"/>
  <c r="G419" i="1"/>
  <c r="H419" i="1"/>
  <c r="G638" i="1"/>
  <c r="H638" i="1"/>
  <c r="G420" i="1"/>
  <c r="H420" i="1"/>
  <c r="E650" i="4"/>
  <c r="D640" i="1"/>
  <c r="H639" i="1"/>
  <c r="G639" i="1"/>
  <c r="F646" i="4"/>
  <c r="D650" i="4"/>
  <c r="C640" i="1"/>
  <c r="E649" i="4"/>
  <c r="E298" i="9" l="1"/>
  <c r="I8" i="3" s="1"/>
  <c r="I20" i="3"/>
  <c r="D644" i="1"/>
  <c r="I19" i="3"/>
  <c r="D643" i="1"/>
  <c r="G643" i="1" s="1"/>
  <c r="G297" i="9"/>
  <c r="E297" i="9" s="1"/>
  <c r="B297" i="9" s="1"/>
  <c r="F649" i="4"/>
  <c r="G640" i="1"/>
  <c r="H640" i="1"/>
  <c r="H7" i="3"/>
  <c r="F650" i="4"/>
  <c r="H20" i="3"/>
  <c r="C644" i="1"/>
  <c r="H643" i="1"/>
  <c r="J3" i="9" l="1"/>
  <c r="G644" i="1"/>
  <c r="H644" i="1"/>
  <c r="G295" i="9" l="1"/>
  <c r="L293" i="9"/>
  <c r="F293" i="9" s="1"/>
  <c r="H295" i="9"/>
  <c r="H18" i="9"/>
  <c r="G18" i="9"/>
  <c r="I7" i="9"/>
  <c r="K13" i="9"/>
  <c r="K6" i="9"/>
  <c r="J11" i="9"/>
  <c r="I17" i="9"/>
  <c r="H22" i="9"/>
  <c r="K7" i="9"/>
  <c r="J12" i="9"/>
  <c r="I6" i="9"/>
  <c r="K12" i="9"/>
  <c r="I13" i="9"/>
  <c r="G17" i="9"/>
  <c r="K9" i="9"/>
  <c r="L15" i="9"/>
  <c r="G21" i="9"/>
  <c r="J7" i="9"/>
  <c r="I12" i="9"/>
  <c r="J8" i="9"/>
  <c r="G15" i="9"/>
  <c r="K8" i="9"/>
  <c r="J13" i="9"/>
  <c r="K5" i="9"/>
  <c r="J10" i="9"/>
  <c r="M16" i="9"/>
  <c r="G22" i="9"/>
  <c r="E22" i="9" s="1"/>
  <c r="B22" i="9" s="1"/>
  <c r="I8" i="9"/>
  <c r="M15" i="9"/>
  <c r="I9" i="9"/>
  <c r="H16" i="9"/>
  <c r="J9" i="9"/>
  <c r="H15" i="9"/>
  <c r="J6" i="9"/>
  <c r="I11" i="9"/>
  <c r="H17" i="9"/>
  <c r="K10" i="9"/>
  <c r="G16" i="9"/>
  <c r="H21" i="9"/>
  <c r="I5" i="9"/>
  <c r="K11" i="9"/>
  <c r="J17" i="9"/>
  <c r="J5" i="9"/>
  <c r="L16" i="9"/>
  <c r="F16" i="9" s="1"/>
  <c r="E18" i="9" l="1"/>
  <c r="B18" i="9" s="1"/>
  <c r="E8" i="9"/>
  <c r="B8" i="9" s="1"/>
  <c r="E11" i="9"/>
  <c r="B11" i="9" s="1"/>
  <c r="E12" i="9"/>
  <c r="B12" i="9" s="1"/>
  <c r="E16" i="9"/>
  <c r="B16" i="9" s="1"/>
  <c r="E295" i="9"/>
  <c r="B295" i="9" s="1"/>
  <c r="E9" i="9"/>
  <c r="B9" i="9" s="1"/>
  <c r="E10" i="9"/>
  <c r="B10" i="9" s="1"/>
  <c r="E15" i="9"/>
  <c r="E21" i="9"/>
  <c r="B21" i="9" s="1"/>
  <c r="E13" i="9"/>
  <c r="B13" i="9" s="1"/>
  <c r="E5" i="9"/>
  <c r="F15" i="9"/>
  <c r="F14" i="9" s="1"/>
  <c r="E6" i="9"/>
  <c r="B6" i="9" s="1"/>
  <c r="E7" i="9"/>
  <c r="B7" i="9" s="1"/>
  <c r="B293" i="9"/>
  <c r="F23" i="9"/>
  <c r="E17" i="9"/>
  <c r="B17" i="9" s="1"/>
  <c r="E23" i="9"/>
  <c r="I7" i="3" s="1"/>
  <c r="F3" i="9" l="1"/>
  <c r="B15" i="9"/>
  <c r="E14" i="9"/>
  <c r="I13" i="3" s="1"/>
  <c r="E4" i="9"/>
  <c r="B5" i="9"/>
  <c r="E3" i="9" l="1"/>
</calcChain>
</file>

<file path=xl/sharedStrings.xml><?xml version="1.0" encoding="utf-8"?>
<sst xmlns="http://schemas.openxmlformats.org/spreadsheetml/2006/main" count="4733" uniqueCount="3657">
  <si>
    <t>Obveznik:</t>
  </si>
  <si>
    <t>52127 - ŠPORTSKI OBJEKTI DUBROVNIK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</si>
  <si>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</si>
  <si>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</si>
  <si>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</si>
  <si>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</si>
  <si>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</si>
  <si>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</si>
  <si>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</si>
  <si>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</si>
  <si>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</si>
  <si>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</si>
  <si>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</si>
  <si>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</si>
  <si>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</si>
  <si>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</si>
  <si>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</si>
  <si>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</si>
  <si>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</si>
  <si>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</si>
  <si>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</si>
  <si>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</si>
  <si>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</si>
  <si>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</si>
  <si>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</si>
  <si>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</si>
  <si>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</si>
  <si>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</si>
  <si>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</si>
  <si>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</si>
  <si>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</si>
  <si>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</si>
  <si>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</si>
  <si>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</si>
  <si>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</si>
  <si>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</si>
  <si>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</si>
  <si>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</si>
  <si>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</si>
  <si>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</si>
  <si>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</si>
  <si>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</si>
  <si>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</si>
  <si>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</si>
  <si>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</si>
  <si>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</si>
  <si>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</si>
  <si>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</si>
  <si>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</si>
  <si>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</si>
  <si>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</si>
  <si>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</si>
  <si>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</si>
  <si>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</si>
  <si>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</si>
  <si>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</si>
  <si>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</si>
  <si>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</si>
  <si>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</si>
  <si>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</si>
  <si>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</si>
  <si>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</si>
  <si>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</si>
  <si>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</si>
  <si>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</si>
  <si>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</si>
  <si>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</si>
  <si>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</si>
  <si>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</si>
  <si>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</si>
  <si>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</si>
  <si>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</si>
  <si>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</si>
  <si>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</si>
  <si>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</si>
  <si>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</si>
  <si>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</si>
  <si>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</si>
  <si>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</si>
  <si>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</si>
  <si>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</si>
  <si>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</si>
  <si>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</si>
  <si>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</si>
  <si>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</si>
  <si>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</si>
  <si>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</si>
  <si>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</si>
  <si>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</si>
  <si>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</si>
  <si>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</si>
  <si>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</si>
  <si>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</si>
  <si>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</si>
  <si>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</si>
  <si>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</si>
  <si>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</si>
  <si>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</si>
  <si>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</si>
  <si>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</si>
  <si>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</si>
  <si>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</si>
  <si>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</si>
  <si>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</si>
  <si>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</si>
  <si>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</si>
  <si>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</si>
  <si>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</si>
  <si>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</si>
  <si>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</si>
  <si>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</si>
  <si>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</si>
  <si>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</si>
  <si>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</si>
  <si>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</si>
  <si>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</si>
  <si>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</si>
  <si>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</si>
  <si>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</si>
  <si>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</si>
  <si>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</si>
  <si>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</si>
  <si>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</si>
  <si>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</si>
  <si>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</si>
  <si>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</si>
  <si>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</si>
  <si>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</si>
  <si>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</si>
  <si>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</si>
  <si>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</si>
  <si>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</si>
  <si>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</si>
  <si>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</si>
  <si>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</si>
  <si>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</si>
  <si>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</si>
  <si>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</si>
  <si>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</si>
  <si>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</si>
  <si>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</si>
  <si>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</si>
  <si>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</si>
  <si>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</si>
  <si>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</si>
  <si>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</si>
  <si>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</si>
  <si>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</si>
  <si>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</si>
  <si>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</si>
  <si>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</si>
  <si>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</si>
  <si>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</si>
  <si>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</si>
  <si>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</si>
  <si>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</si>
  <si>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</si>
  <si>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</si>
  <si>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</si>
  <si>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</si>
  <si>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</si>
  <si>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</si>
  <si>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</si>
  <si>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</si>
  <si>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</si>
  <si>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</si>
  <si>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</si>
  <si>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</si>
  <si>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</si>
  <si>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</si>
  <si>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</si>
  <si>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</si>
  <si>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</si>
  <si>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</si>
  <si>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</si>
  <si>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</si>
  <si>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</si>
  <si>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</si>
  <si>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</si>
  <si>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</si>
  <si>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</si>
  <si>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</si>
  <si>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</si>
  <si>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</si>
  <si>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</si>
  <si>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</si>
  <si>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</si>
  <si>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</si>
  <si>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</si>
  <si>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</si>
  <si>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</si>
  <si>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</si>
  <si>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</si>
  <si>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</si>
  <si>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</si>
  <si>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</si>
  <si>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</si>
  <si>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</si>
  <si>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</si>
  <si>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</si>
  <si>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</si>
  <si>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</si>
  <si>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</si>
  <si>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</si>
  <si>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</si>
  <si>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</si>
  <si>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</si>
  <si>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</si>
  <si>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</si>
  <si>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</si>
  <si>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</si>
  <si>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</si>
  <si>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</si>
  <si>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</si>
  <si>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</si>
  <si>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</si>
  <si>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</si>
  <si>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</si>
  <si>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</si>
  <si>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</si>
  <si>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</si>
  <si>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</si>
  <si>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</si>
  <si>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</si>
  <si>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</si>
  <si>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</si>
  <si>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</si>
  <si>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</si>
  <si>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</si>
  <si>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</si>
  <si>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</si>
  <si>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</si>
  <si>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</si>
  <si>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</si>
  <si>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</si>
  <si>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</si>
  <si>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</si>
  <si>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</si>
  <si>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</si>
  <si>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</si>
  <si>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</si>
  <si>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</si>
  <si>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</si>
  <si>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</si>
  <si>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</si>
  <si>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</si>
  <si>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</si>
  <si>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</si>
  <si>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</si>
  <si>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</si>
  <si>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</si>
  <si>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</si>
  <si>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</si>
  <si>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</si>
  <si>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</si>
  <si>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</si>
  <si>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</si>
  <si>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</si>
  <si>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</si>
  <si>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</si>
  <si>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</si>
  <si>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</si>
  <si>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</si>
  <si>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</si>
  <si>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</si>
  <si>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</si>
  <si>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</si>
  <si>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</si>
  <si>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</si>
  <si>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</si>
  <si>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</si>
  <si>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</si>
  <si>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</si>
  <si>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</si>
  <si>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</si>
  <si>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</si>
  <si>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</si>
  <si>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</si>
  <si>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</si>
  <si>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</si>
  <si>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</si>
  <si>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</si>
  <si>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</si>
  <si>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</si>
  <si>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</si>
  <si>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</si>
  <si>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</si>
  <si>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</si>
  <si>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</si>
  <si>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</si>
  <si>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</si>
  <si>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</si>
  <si>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</si>
  <si>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</si>
  <si>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</si>
  <si>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</si>
  <si>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</si>
  <si>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</si>
  <si>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</si>
  <si>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</si>
  <si>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</si>
  <si>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</si>
  <si>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</si>
  <si>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</si>
  <si>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</si>
  <si>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</si>
  <si>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</si>
  <si>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</si>
  <si>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</si>
  <si>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</si>
  <si>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</si>
  <si>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</si>
  <si>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</si>
  <si>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</si>
  <si>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</si>
  <si>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</si>
  <si>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</si>
  <si>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</si>
  <si>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</si>
  <si>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</si>
  <si>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</si>
  <si>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</si>
  <si>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</si>
  <si>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</si>
  <si>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</si>
  <si>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</si>
  <si>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</si>
  <si>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</si>
  <si>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</si>
  <si>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</si>
  <si>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</si>
  <si>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</si>
  <si>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</si>
  <si>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</si>
  <si>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</si>
  <si>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</si>
  <si>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</si>
  <si>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</si>
  <si>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</si>
  <si>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</si>
  <si>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</si>
  <si>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</si>
  <si>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</si>
  <si>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</si>
  <si>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</si>
  <si>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</si>
  <si>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</si>
  <si>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</si>
  <si>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</si>
  <si>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</si>
  <si>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</si>
  <si>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</si>
  <si>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</si>
  <si>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</si>
  <si>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</si>
  <si>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</si>
  <si>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</si>
  <si>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</si>
  <si>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</si>
  <si>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</si>
  <si>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</si>
  <si>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</si>
  <si>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</si>
  <si>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</si>
  <si>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</si>
  <si>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</si>
  <si>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</si>
  <si>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</si>
  <si>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</si>
  <si>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</si>
  <si>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</si>
  <si>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</si>
  <si>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</si>
  <si>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</si>
  <si>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</si>
  <si>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</si>
  <si>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</si>
  <si>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</si>
  <si>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</si>
  <si>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</si>
  <si>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</si>
  <si>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</si>
  <si>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</si>
  <si>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</si>
  <si>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</si>
  <si>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</si>
  <si>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</si>
  <si>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</si>
  <si>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</si>
  <si>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</si>
  <si>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</si>
  <si>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</si>
  <si>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</si>
  <si>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</si>
  <si>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</si>
  <si>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</si>
  <si>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</si>
  <si>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</si>
  <si>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</si>
  <si>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</si>
  <si>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</si>
  <si>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</si>
  <si>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</si>
  <si>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</si>
  <si>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</si>
  <si>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</si>
  <si>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</si>
  <si>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</si>
  <si>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</si>
  <si>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</si>
  <si>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</si>
  <si>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</si>
  <si>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</si>
  <si>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</si>
  <si>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</si>
  <si>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</si>
  <si>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</si>
  <si>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</si>
  <si>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</si>
  <si>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</si>
  <si>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</si>
  <si>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</si>
  <si>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</si>
  <si>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</si>
  <si>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</si>
  <si>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</si>
  <si>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</si>
  <si>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</si>
  <si>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</si>
  <si>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</si>
  <si>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</si>
  <si>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</si>
  <si>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</si>
  <si>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</si>
  <si>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</si>
  <si>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</si>
  <si>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</si>
  <si>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</si>
  <si>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</si>
  <si>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</si>
  <si>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</si>
  <si>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</si>
  <si>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</si>
  <si>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</si>
  <si>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</si>
  <si>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</si>
  <si>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</si>
  <si>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</si>
  <si>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</si>
  <si>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</si>
  <si>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</si>
  <si>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</si>
  <si>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</si>
  <si>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</si>
  <si>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</si>
  <si>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</si>
  <si>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</si>
  <si>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</si>
  <si>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</si>
  <si>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</si>
  <si>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</si>
  <si>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</si>
  <si>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</si>
  <si>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</si>
  <si>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</si>
  <si>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</si>
  <si>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</si>
  <si>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</si>
  <si>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</si>
  <si>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</si>
  <si>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</si>
  <si>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</si>
  <si>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</si>
  <si>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</si>
  <si>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</si>
  <si>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</si>
  <si>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</si>
  <si>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</si>
  <si>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</si>
  <si>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</si>
  <si>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</si>
  <si>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</si>
  <si>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</si>
  <si>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</si>
  <si>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</si>
  <si>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</si>
  <si>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</si>
  <si>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</si>
  <si>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</si>
  <si>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</si>
  <si>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</si>
  <si>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</si>
  <si>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</si>
  <si>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</si>
  <si>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</si>
  <si>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</si>
  <si>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</si>
  <si>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</si>
  <si>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</si>
  <si>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</si>
  <si>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</si>
  <si>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</si>
  <si>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</si>
  <si>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</si>
  <si>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</si>
  <si>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</si>
  <si>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</si>
  <si>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</si>
  <si>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</si>
  <si>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</si>
  <si>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</si>
  <si>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</si>
  <si>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</si>
  <si>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</si>
  <si>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</si>
  <si>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</si>
  <si>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</si>
  <si>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</si>
  <si>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</si>
  <si>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</si>
  <si>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</si>
  <si>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</si>
  <si>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</si>
  <si>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</si>
  <si>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</si>
  <si>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</si>
  <si>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</si>
  <si>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</si>
  <si>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</si>
  <si>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</si>
  <si>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</si>
  <si>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</si>
  <si>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</si>
  <si>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</si>
  <si>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</si>
  <si>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</si>
  <si>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</si>
  <si>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</si>
  <si>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</si>
  <si>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</si>
  <si>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</si>
  <si>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</si>
  <si>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</si>
  <si>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</si>
  <si>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</si>
  <si>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</si>
  <si>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</si>
  <si>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</si>
  <si>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</si>
  <si>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</si>
  <si>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</si>
  <si>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</si>
  <si>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</si>
  <si>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</si>
  <si>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</si>
  <si>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</si>
  <si>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</si>
  <si>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</si>
  <si>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</si>
  <si>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</si>
  <si>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</si>
  <si>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</si>
  <si>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</si>
  <si>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</si>
  <si>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</si>
  <si>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</si>
  <si>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</si>
  <si>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</si>
  <si>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</si>
  <si>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</si>
  <si>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</si>
  <si>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</si>
  <si>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</si>
  <si>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</si>
  <si>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</si>
  <si>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</si>
  <si>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</si>
  <si>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</si>
  <si>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</si>
  <si>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</si>
  <si>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</si>
  <si>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</si>
  <si>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</si>
  <si>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</si>
  <si>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</si>
  <si>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</si>
  <si>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</si>
  <si>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</si>
  <si>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</si>
  <si>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</si>
  <si>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</si>
  <si>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</si>
  <si>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</si>
  <si>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</si>
  <si>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</si>
  <si>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</si>
  <si>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</si>
  <si>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</si>
  <si>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</si>
  <si>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</si>
  <si>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</si>
  <si>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</si>
  <si>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</si>
  <si>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</si>
  <si>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</si>
  <si>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</si>
  <si>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</si>
  <si>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</si>
  <si>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</si>
  <si>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</si>
  <si>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</si>
  <si>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</si>
  <si>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</si>
  <si>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</si>
  <si>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</si>
  <si>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</si>
  <si>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</si>
  <si>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</si>
  <si>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</si>
  <si>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</si>
  <si>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</si>
  <si>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</si>
  <si>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</si>
  <si>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</si>
  <si>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</si>
  <si>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</si>
  <si>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</si>
  <si>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</si>
  <si>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</si>
  <si>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</si>
  <si>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</si>
  <si>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</si>
  <si>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</si>
  <si>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</si>
  <si>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</si>
  <si>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</si>
  <si>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</si>
  <si>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</si>
  <si>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</si>
  <si>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</si>
  <si>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</si>
  <si>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</si>
  <si>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</si>
  <si>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</si>
  <si>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</si>
  <si>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</si>
  <si>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</si>
  <si>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</si>
  <si>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</si>
  <si>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</si>
  <si>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</si>
  <si>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</si>
  <si>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</si>
  <si>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</si>
  <si>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</si>
  <si>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</si>
  <si>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</si>
  <si>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</si>
  <si>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</si>
  <si>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</si>
  <si>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</si>
  <si>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</si>
  <si>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</si>
  <si>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</si>
  <si>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</si>
  <si>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</si>
  <si>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</si>
  <si>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</si>
  <si>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</si>
  <si>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</si>
  <si>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</si>
  <si>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</si>
  <si>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</si>
  <si>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</si>
  <si>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</si>
  <si>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</si>
  <si>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</si>
  <si>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</si>
  <si>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</si>
  <si>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</si>
  <si>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</si>
  <si>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</si>
  <si>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</si>
  <si>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</si>
  <si>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</si>
  <si>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</si>
  <si>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</si>
  <si>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</si>
  <si>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</si>
  <si>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</si>
  <si>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</si>
  <si>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</si>
  <si>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</si>
  <si>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</si>
  <si>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</si>
  <si>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</si>
  <si>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</si>
  <si>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</si>
  <si>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</si>
  <si>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</si>
  <si>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</si>
  <si>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</si>
  <si>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</si>
  <si>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</si>
  <si>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</si>
  <si>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</si>
  <si>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</si>
  <si>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</si>
  <si>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</si>
  <si>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</si>
  <si>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</si>
  <si>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</si>
  <si>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</si>
  <si>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</si>
  <si>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</si>
  <si>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</si>
  <si>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</si>
  <si>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</si>
  <si>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</si>
  <si>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</si>
  <si>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</si>
  <si>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</si>
  <si>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</si>
  <si>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</si>
  <si>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</si>
  <si>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</si>
  <si>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</si>
  <si>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</si>
  <si>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</si>
  <si>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</si>
  <si>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</si>
  <si>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</si>
  <si>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</si>
  <si>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</si>
  <si>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</si>
  <si>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</si>
  <si>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</si>
  <si>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</si>
  <si>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</si>
  <si>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</si>
  <si>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</si>
  <si>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</si>
  <si>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</si>
  <si>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</si>
  <si>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</si>
  <si>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</si>
  <si>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</si>
  <si>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</si>
  <si>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</si>
  <si>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</si>
  <si>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</si>
  <si>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</si>
  <si>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</si>
  <si>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</si>
  <si>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</si>
  <si>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</si>
  <si>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</si>
  <si>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</si>
  <si>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</si>
  <si>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</si>
  <si>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</si>
  <si>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</si>
  <si>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</si>
  <si>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</si>
  <si>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</si>
  <si>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</si>
  <si>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</si>
  <si>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</si>
  <si>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</si>
  <si>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</si>
  <si>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</si>
  <si>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</si>
  <si>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</si>
  <si>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</si>
  <si>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</si>
  <si>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</si>
  <si>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</si>
  <si>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</si>
  <si>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</si>
  <si>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</si>
  <si>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</si>
  <si>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</si>
  <si>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</si>
  <si>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</si>
  <si>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</si>
  <si>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</si>
  <si>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</si>
  <si>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</si>
  <si>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</si>
  <si>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</si>
  <si>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</si>
  <si>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</si>
  <si>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</si>
  <si>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</si>
  <si>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</si>
  <si>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</si>
  <si>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</si>
  <si>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</si>
  <si>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</si>
  <si>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</si>
  <si>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</si>
  <si>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</si>
  <si>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</si>
  <si>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</si>
  <si>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</si>
  <si>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</si>
  <si>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</si>
  <si>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</si>
  <si>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</si>
  <si>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</si>
  <si>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</si>
  <si>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</si>
  <si>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</si>
  <si>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</si>
  <si>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</si>
  <si>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</si>
  <si>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</si>
  <si>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</si>
  <si>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</si>
  <si>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</si>
  <si>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</si>
  <si>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</si>
  <si>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</si>
  <si>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</si>
  <si>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</si>
  <si>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</si>
  <si>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</si>
  <si>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</si>
  <si>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</si>
  <si>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</si>
  <si>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</si>
  <si>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</si>
  <si>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</si>
  <si>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</si>
  <si>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</si>
  <si>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</si>
  <si>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</si>
  <si>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</si>
  <si>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</si>
  <si>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</si>
  <si>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</si>
  <si>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</si>
  <si>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</si>
  <si>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</si>
  <si>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</si>
  <si>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</si>
  <si>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</si>
  <si>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</si>
  <si>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</si>
  <si>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</si>
  <si>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</si>
  <si>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</si>
  <si>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</si>
  <si>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</si>
  <si>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</si>
  <si>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</si>
  <si>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</si>
  <si>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</si>
  <si>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</si>
  <si>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</si>
  <si>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</si>
  <si>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</si>
  <si>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</si>
  <si>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</si>
  <si>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</si>
  <si>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</si>
  <si>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</si>
  <si>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</si>
  <si>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</si>
  <si>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</si>
  <si>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</si>
  <si>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</si>
  <si>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</si>
  <si>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</si>
  <si>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</si>
  <si>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</si>
  <si>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</si>
  <si>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</si>
  <si>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</si>
  <si>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</si>
  <si>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</si>
  <si>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</si>
  <si>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</si>
  <si>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</si>
  <si>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</si>
  <si>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</si>
  <si>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</si>
  <si>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</si>
  <si>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</si>
  <si>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</si>
  <si>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</si>
  <si>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</si>
  <si>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</si>
  <si>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</si>
  <si>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</si>
  <si>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</si>
  <si>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</si>
  <si>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</si>
  <si>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</si>
  <si>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</si>
  <si>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</si>
  <si>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</si>
  <si>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</si>
  <si>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</si>
  <si>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</si>
  <si>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</si>
  <si>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</si>
  <si>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</si>
  <si>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</si>
  <si>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</si>
  <si>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</si>
  <si>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</si>
  <si>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</si>
  <si>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</si>
  <si>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</si>
  <si>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</si>
  <si>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</si>
  <si>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</si>
  <si>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</si>
  <si>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</si>
  <si>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</si>
  <si>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</si>
  <si>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</si>
  <si>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</si>
  <si>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</si>
  <si>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</si>
  <si>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</si>
  <si>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</si>
  <si>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</si>
  <si>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</si>
  <si>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</si>
  <si>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</si>
  <si>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</si>
  <si>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</si>
  <si>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</si>
  <si>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</si>
  <si>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</si>
  <si>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</si>
  <si>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</si>
  <si>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</si>
  <si>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</si>
  <si>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</si>
  <si>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</si>
  <si>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</si>
  <si>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</si>
  <si>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</si>
  <si>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</si>
  <si>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</si>
  <si>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</si>
  <si>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</si>
  <si>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</si>
  <si>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</si>
  <si>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</si>
  <si>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</si>
  <si>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</si>
  <si>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</si>
  <si>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</si>
  <si>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</si>
  <si>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</si>
  <si>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</si>
  <si>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</si>
  <si>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</si>
  <si>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</si>
  <si>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</si>
  <si>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</si>
  <si>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</si>
  <si>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</si>
  <si>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</si>
  <si>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</si>
  <si>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</si>
  <si>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</si>
  <si>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</si>
  <si>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</si>
  <si>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</si>
  <si>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</si>
  <si>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</si>
  <si>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</si>
  <si>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</si>
  <si>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</si>
  <si>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</si>
  <si>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</si>
  <si>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</si>
  <si>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</si>
  <si>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</si>
  <si>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</si>
  <si>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</si>
  <si>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</si>
  <si>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</si>
  <si>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</si>
  <si>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</si>
  <si>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</si>
  <si>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</si>
  <si>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</si>
  <si>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</si>
  <si>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</si>
  <si>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</si>
  <si>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</si>
  <si>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</si>
  <si>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</si>
  <si>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</si>
  <si>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</si>
  <si>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</si>
  <si>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</si>
  <si>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</si>
  <si>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</si>
  <si>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</si>
  <si>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</si>
  <si>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</si>
  <si>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</si>
  <si>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</si>
  <si>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</si>
  <si>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</si>
  <si>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</si>
  <si>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</si>
  <si>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</si>
  <si>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</si>
  <si>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</si>
  <si>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</si>
  <si>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</si>
  <si>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</si>
  <si>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</si>
  <si>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</si>
  <si>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</si>
  <si>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</si>
  <si>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</si>
  <si>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</si>
  <si>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</si>
  <si>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</si>
  <si>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</si>
  <si>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</si>
  <si>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</si>
  <si>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</si>
  <si>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</si>
  <si>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</si>
  <si>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</si>
  <si>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</si>
  <si>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</si>
  <si>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</si>
  <si>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</si>
  <si>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</si>
  <si>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</si>
  <si>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</si>
  <si>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</si>
  <si>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</si>
  <si>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</si>
  <si>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</si>
  <si>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</si>
  <si>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</si>
  <si>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</si>
  <si>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</si>
  <si>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</si>
  <si>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</si>
  <si>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</si>
  <si>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</si>
  <si>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</si>
  <si>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</si>
  <si>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</si>
  <si>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</si>
  <si>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</si>
  <si>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</si>
  <si>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</si>
  <si>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</si>
  <si>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</si>
  <si>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</si>
  <si>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</si>
  <si>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</si>
  <si>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</si>
  <si>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</si>
  <si>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</si>
  <si>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</si>
  <si>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</si>
  <si>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</si>
  <si>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</si>
  <si>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</si>
  <si>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</si>
  <si>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</si>
  <si>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</si>
  <si>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</si>
  <si>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</si>
  <si>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</si>
  <si>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</si>
  <si>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</si>
  <si>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</si>
  <si>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</si>
  <si>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</si>
  <si>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</si>
  <si>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</si>
  <si>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</si>
  <si>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</si>
  <si>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</si>
  <si>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</si>
  <si>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</si>
  <si>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</si>
  <si>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</si>
  <si>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</si>
  <si>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</si>
  <si>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</si>
  <si>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</si>
  <si>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</si>
  <si>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</si>
  <si>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</si>
  <si>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</si>
  <si>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</si>
  <si>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</si>
  <si>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</si>
  <si>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</si>
  <si>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</si>
  <si>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</si>
  <si>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</si>
  <si>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</si>
  <si>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</si>
  <si>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</si>
  <si>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</si>
  <si>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</si>
  <si>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</si>
  <si>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</si>
  <si>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</si>
  <si>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</si>
  <si>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</si>
  <si>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</si>
  <si>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</si>
  <si>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</si>
  <si>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</si>
  <si>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</si>
  <si>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</si>
  <si>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</si>
  <si>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</si>
  <si>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</si>
  <si>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</si>
  <si>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</si>
  <si>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</si>
  <si>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</si>
  <si>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</si>
  <si>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</si>
  <si>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</si>
  <si>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</si>
  <si>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</si>
  <si>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</si>
  <si>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</si>
  <si>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</si>
  <si>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</si>
  <si>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</si>
  <si>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</si>
  <si>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</si>
  <si>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</si>
  <si>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</si>
  <si>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</si>
  <si>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</si>
  <si>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</si>
  <si>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</si>
  <si>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</si>
  <si>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</si>
  <si>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</si>
  <si>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</si>
  <si>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</si>
  <si>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</si>
  <si>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</si>
  <si>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</si>
  <si>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</si>
  <si>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</si>
  <si>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</si>
  <si>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</si>
  <si>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</si>
  <si>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</si>
  <si>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</si>
  <si>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</si>
  <si>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</si>
  <si>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</si>
  <si>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</si>
  <si>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</si>
  <si>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</si>
  <si>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</si>
  <si>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</si>
  <si>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</si>
  <si>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</si>
  <si>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</si>
  <si>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</si>
  <si>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</si>
  <si>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</si>
  <si>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</si>
  <si>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</si>
  <si>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</si>
  <si>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</si>
  <si>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</si>
  <si>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</si>
  <si>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</si>
  <si>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</si>
  <si>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</si>
  <si>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</si>
  <si>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</si>
  <si>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</si>
  <si>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</si>
  <si>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</si>
  <si>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</si>
  <si>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</si>
  <si>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</si>
  <si>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</si>
  <si>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</si>
  <si>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</si>
  <si>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</si>
  <si>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</si>
  <si>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</si>
  <si>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</si>
  <si>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</si>
  <si>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</si>
  <si>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</si>
  <si>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</si>
  <si>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</si>
  <si>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</si>
  <si>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</si>
  <si>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</si>
  <si>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</si>
  <si>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</si>
  <si>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</si>
  <si>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</si>
  <si>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</si>
  <si>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</si>
  <si>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</si>
  <si>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</si>
  <si>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</si>
  <si>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</si>
  <si>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</si>
  <si>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</si>
  <si>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</si>
  <si>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</si>
  <si>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</si>
  <si>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</si>
  <si>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</si>
  <si>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</si>
  <si>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</si>
  <si>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</si>
  <si>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</si>
  <si>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</si>
  <si>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</si>
  <si>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</si>
  <si>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</si>
  <si>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</si>
  <si>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</si>
  <si>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</si>
  <si>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</si>
  <si>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</si>
  <si>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</si>
  <si>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</si>
  <si>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</si>
  <si>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</si>
  <si>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</si>
  <si>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</si>
  <si>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</si>
  <si>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</si>
  <si>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</si>
  <si>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</si>
  <si>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</si>
  <si>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</si>
  <si>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</si>
  <si>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</si>
  <si>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</si>
  <si>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</si>
  <si>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</si>
  <si>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</si>
  <si>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</si>
  <si>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</si>
  <si>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</si>
  <si>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</si>
  <si>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</si>
  <si>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</si>
  <si>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</si>
  <si>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</si>
  <si>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</si>
  <si>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</si>
  <si>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</si>
  <si>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</si>
  <si>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</si>
  <si>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</si>
  <si>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</si>
  <si>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</si>
  <si>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</si>
  <si>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</si>
  <si>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</si>
  <si>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</si>
  <si>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</si>
  <si>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</si>
  <si>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</si>
  <si>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</si>
  <si>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</si>
  <si>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</si>
  <si>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</si>
  <si>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</si>
  <si>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</si>
  <si>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</si>
  <si>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</si>
  <si>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</si>
  <si>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</si>
  <si>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</si>
  <si>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</si>
  <si>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</si>
  <si>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</si>
  <si>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</si>
  <si>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</si>
  <si>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</si>
  <si>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</si>
  <si>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</si>
  <si>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</si>
  <si>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</si>
  <si>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</si>
  <si>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</si>
  <si>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</si>
  <si>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</si>
  <si>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</si>
  <si>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</si>
  <si>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</si>
  <si>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</si>
  <si>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</si>
  <si>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</si>
  <si>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</si>
  <si>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</si>
  <si>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</si>
  <si>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</si>
  <si>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</si>
  <si>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</si>
  <si>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</si>
  <si>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</si>
  <si>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</si>
  <si>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</si>
  <si>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</si>
  <si>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</si>
  <si>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</si>
  <si>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</si>
  <si>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</si>
  <si>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</si>
  <si>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</si>
  <si>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</si>
  <si>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</si>
  <si>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</si>
  <si>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</si>
  <si>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</si>
  <si>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</si>
  <si>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</si>
  <si>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</si>
  <si>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</si>
  <si>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</si>
  <si>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</si>
  <si>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</si>
  <si>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</si>
  <si>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</si>
  <si>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</si>
  <si>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</si>
  <si>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</si>
  <si>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</si>
  <si>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</si>
  <si>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</si>
  <si>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</si>
  <si>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</si>
  <si>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</si>
  <si>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</si>
  <si>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</si>
  <si>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</si>
  <si>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</si>
  <si>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</si>
  <si>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</si>
  <si>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</si>
  <si>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</si>
  <si>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</si>
  <si>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</si>
  <si>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</si>
  <si>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</si>
  <si>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</si>
  <si>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</si>
  <si>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</si>
  <si>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</si>
  <si>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</si>
  <si>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</si>
  <si>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</si>
  <si>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</si>
  <si>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</si>
  <si>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</si>
  <si>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</si>
  <si>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</si>
  <si>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</si>
  <si>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</si>
  <si>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</si>
  <si>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</si>
  <si>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</si>
  <si>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</si>
  <si>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</si>
  <si>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</si>
  <si>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</si>
  <si>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</si>
  <si>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</si>
  <si>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</si>
  <si>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</si>
  <si>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</si>
  <si>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</si>
  <si>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</si>
  <si>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</si>
  <si>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</si>
  <si>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</si>
  <si>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</si>
  <si>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</si>
  <si>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</si>
  <si>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</si>
  <si>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</si>
  <si>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</si>
  <si>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</si>
  <si>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</si>
  <si>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</si>
  <si>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</si>
  <si>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</si>
  <si>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</si>
  <si>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</si>
  <si>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</si>
  <si>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</si>
  <si>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</si>
  <si>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</si>
  <si>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</si>
  <si>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</si>
  <si>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</si>
  <si>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</si>
  <si>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</si>
  <si>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</si>
  <si>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</si>
  <si>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</si>
  <si>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</si>
  <si>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</si>
  <si>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</si>
  <si>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</si>
  <si>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</si>
  <si>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</si>
  <si>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</si>
  <si>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</si>
  <si>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</si>
  <si>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</si>
  <si>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</si>
  <si>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</si>
  <si>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</si>
  <si>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</si>
  <si>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</si>
  <si>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</si>
  <si>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</si>
  <si>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</si>
  <si>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</si>
  <si>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</si>
  <si>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</si>
  <si>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</si>
  <si>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</si>
  <si>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</si>
  <si>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</si>
  <si>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</si>
  <si>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</si>
  <si>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</si>
  <si>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</si>
  <si>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</si>
  <si>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</si>
  <si>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</si>
  <si>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</si>
  <si>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</si>
  <si>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</si>
  <si>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</si>
  <si>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</si>
  <si>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</si>
  <si>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</si>
  <si>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</si>
  <si>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</si>
  <si>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</si>
  <si>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</si>
  <si>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</si>
  <si>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</si>
  <si>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</si>
  <si>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</si>
  <si>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</si>
  <si>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</si>
  <si>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</si>
  <si>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</si>
  <si>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</si>
  <si>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</si>
  <si>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</si>
  <si>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</si>
  <si>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</si>
  <si>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</si>
  <si>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</si>
  <si>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</si>
  <si>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</si>
  <si>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</si>
  <si>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</si>
  <si>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</si>
  <si>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</si>
  <si>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</si>
  <si>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</si>
  <si>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</si>
  <si>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</si>
  <si>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</si>
  <si>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</si>
  <si>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</si>
  <si>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</si>
  <si>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</si>
  <si>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</si>
  <si>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</si>
  <si>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</si>
  <si>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</si>
  <si>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</si>
  <si>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</si>
  <si>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</si>
  <si>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</si>
  <si>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</si>
  <si>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</si>
  <si>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</si>
  <si>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</si>
  <si>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</si>
  <si>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</si>
  <si>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</si>
  <si>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</si>
  <si>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</si>
  <si>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</si>
  <si>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</si>
  <si>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</si>
  <si>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</si>
  <si>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</si>
  <si>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</si>
  <si>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</si>
  <si>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</si>
  <si>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</si>
  <si>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</si>
  <si>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</si>
  <si>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</si>
  <si>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</si>
  <si>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</si>
  <si>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</si>
  <si>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</si>
  <si>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</si>
  <si>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</si>
  <si>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</si>
  <si>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</si>
  <si>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</si>
  <si>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</si>
  <si>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</si>
  <si>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</si>
  <si>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</si>
  <si>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</si>
  <si>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</si>
  <si>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</si>
  <si>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</si>
  <si>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</si>
  <si>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</si>
  <si>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</si>
  <si>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</si>
  <si>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</si>
  <si>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</si>
  <si>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</si>
  <si>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</si>
  <si>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</si>
  <si>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</si>
  <si>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</si>
  <si>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</si>
  <si>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</si>
  <si>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</si>
  <si>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</si>
  <si>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</si>
  <si>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</si>
  <si>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</si>
  <si>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</si>
  <si>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</si>
  <si>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</si>
  <si>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</si>
  <si>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</si>
  <si>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</si>
  <si>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</si>
  <si>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</si>
  <si>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</si>
  <si>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</si>
  <si>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</si>
  <si>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</si>
  <si>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</si>
  <si>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</si>
  <si>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</si>
  <si>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</si>
  <si>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</si>
  <si>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</si>
  <si>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</si>
  <si>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</si>
  <si>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</si>
  <si>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</si>
  <si>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</si>
  <si>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</si>
  <si>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</si>
  <si>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</si>
  <si>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</si>
  <si>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</si>
  <si>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</si>
  <si>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</si>
  <si>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</si>
  <si>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</si>
  <si>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</si>
  <si>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</si>
  <si>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</si>
  <si>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</si>
  <si>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</si>
  <si>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</si>
  <si>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</si>
  <si>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</si>
  <si>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</si>
  <si>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</si>
  <si>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</si>
  <si>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</si>
  <si>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</si>
  <si>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</si>
  <si>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</si>
  <si>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</si>
  <si>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</si>
  <si>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</si>
  <si>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</si>
  <si>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</si>
  <si>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</si>
  <si>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</si>
  <si>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</si>
  <si>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</si>
  <si>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</si>
  <si>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</si>
  <si>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</si>
  <si>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</si>
  <si>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</si>
  <si>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</si>
  <si>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</si>
  <si>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</si>
  <si>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</si>
  <si>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</si>
  <si>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</si>
  <si>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</si>
  <si>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</si>
  <si>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</si>
  <si>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</si>
  <si>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</si>
  <si>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</si>
  <si>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</si>
  <si>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</si>
  <si>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</si>
  <si>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</si>
  <si>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</si>
  <si>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</si>
  <si>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</si>
  <si>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</si>
  <si>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</si>
  <si>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</si>
  <si>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</si>
  <si>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</si>
  <si>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</si>
  <si>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</si>
  <si>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</si>
  <si>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</si>
  <si>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</si>
  <si>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</si>
  <si>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</si>
  <si>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</si>
  <si>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</si>
  <si>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</si>
  <si>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</si>
  <si>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</si>
  <si>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</si>
  <si>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</si>
  <si>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</si>
  <si>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</si>
  <si>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</si>
  <si>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</si>
  <si>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</si>
  <si>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</si>
  <si>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</si>
  <si>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</si>
  <si>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</si>
  <si>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</si>
  <si>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</si>
  <si>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</si>
  <si>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</si>
  <si>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</si>
  <si>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</si>
  <si>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</si>
  <si>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</si>
  <si>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</si>
  <si>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</si>
  <si>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</si>
  <si>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</si>
  <si>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</si>
  <si>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</si>
  <si>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</si>
  <si>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</si>
  <si>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</si>
  <si>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</si>
  <si>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</si>
  <si>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</si>
  <si>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</si>
  <si>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</si>
  <si>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</si>
  <si>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</si>
  <si>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</si>
  <si>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</si>
  <si>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</si>
  <si>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</si>
  <si>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</si>
  <si>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</si>
  <si>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</si>
  <si>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</si>
  <si>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</si>
  <si>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</si>
  <si>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</si>
  <si>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</si>
  <si>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</si>
  <si>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</si>
  <si>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</si>
  <si>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</si>
  <si>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</si>
  <si>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</si>
  <si>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</si>
  <si>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</si>
  <si>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</si>
  <si>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</si>
  <si>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</si>
  <si>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</si>
  <si>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</si>
  <si>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</si>
  <si>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</si>
  <si>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</si>
  <si>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</si>
  <si>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</si>
  <si>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</si>
  <si>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</si>
  <si>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</si>
  <si>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</si>
  <si>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</si>
  <si>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</si>
  <si>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</si>
  <si>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</si>
  <si>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</si>
  <si>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</si>
  <si>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</si>
  <si>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</si>
  <si>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</si>
  <si>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</si>
  <si>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</si>
  <si>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</si>
  <si>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</si>
  <si>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</si>
  <si>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</si>
  <si>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</si>
  <si>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</si>
  <si>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</si>
  <si>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</si>
  <si>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</si>
  <si>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</si>
  <si>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</si>
  <si>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</si>
  <si>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</si>
  <si>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</si>
  <si>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</si>
  <si>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</si>
  <si>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</si>
  <si>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</si>
  <si>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</si>
  <si>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</si>
  <si>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</si>
  <si>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</si>
  <si>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</si>
  <si>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</si>
  <si>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</si>
  <si>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</si>
  <si>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</si>
  <si>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</si>
  <si>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</si>
  <si>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</si>
  <si>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</si>
  <si>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</si>
  <si>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</si>
  <si>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</si>
  <si>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</si>
  <si>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</si>
  <si>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</si>
  <si>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</si>
  <si>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</si>
  <si>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</si>
  <si>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</si>
  <si>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</si>
  <si>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</si>
  <si>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</si>
  <si>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</si>
  <si>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</si>
  <si>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</si>
  <si>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</si>
  <si>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</si>
  <si>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</si>
  <si>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</si>
  <si>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</si>
  <si>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</si>
  <si>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</si>
  <si>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</si>
  <si>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</si>
  <si>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</si>
  <si>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</si>
  <si>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</si>
  <si>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</si>
  <si>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</si>
  <si>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</si>
  <si>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</si>
  <si>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</si>
  <si>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</si>
  <si>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</si>
  <si>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</si>
  <si>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</si>
  <si>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</si>
  <si>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</si>
  <si>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</si>
  <si>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</si>
  <si>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</si>
  <si>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</si>
  <si>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</si>
  <si>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</si>
  <si>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</si>
  <si>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</si>
  <si>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</si>
  <si>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</si>
  <si>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</si>
  <si>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</si>
  <si>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</si>
  <si>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</si>
  <si>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</si>
  <si>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</si>
  <si>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</si>
  <si>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</si>
  <si>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</si>
  <si>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</si>
  <si>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</si>
  <si>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</si>
  <si>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</si>
  <si>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</si>
  <si>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</si>
  <si>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</si>
  <si>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</si>
  <si>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</si>
  <si>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</si>
  <si>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</si>
  <si>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</si>
  <si>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</si>
  <si>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</si>
  <si>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</si>
  <si>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</si>
  <si>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</si>
  <si>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</si>
  <si>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</si>
  <si>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</si>
  <si>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</si>
  <si>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</si>
  <si>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</si>
  <si>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</si>
  <si>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</si>
  <si>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</si>
  <si>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</si>
  <si>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</si>
  <si>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</si>
  <si>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</si>
  <si>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</si>
  <si>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</si>
  <si>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</si>
  <si>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</si>
  <si>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</si>
  <si>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</si>
  <si>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</si>
  <si>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</si>
  <si>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</si>
  <si>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</si>
  <si>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</si>
  <si>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</si>
  <si>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</si>
  <si>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</si>
  <si>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</si>
  <si>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</si>
  <si>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</si>
  <si>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</si>
  <si>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</si>
  <si>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</si>
  <si>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</si>
  <si>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</si>
  <si>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</si>
  <si>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</si>
  <si>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</si>
  <si>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</si>
  <si>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</si>
  <si>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</si>
  <si>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</si>
  <si>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</si>
  <si>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</si>
  <si>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</si>
  <si>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</si>
  <si>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</si>
  <si>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</si>
  <si>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</si>
  <si>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</si>
  <si>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</si>
  <si>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</si>
  <si>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</si>
  <si>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</si>
  <si>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</si>
  <si>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</si>
  <si>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</si>
  <si>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</si>
  <si>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</si>
  <si>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</si>
  <si>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</si>
  <si>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</si>
  <si>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</si>
  <si>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</si>
  <si>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</si>
  <si>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</si>
  <si>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</si>
  <si>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</si>
  <si>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</si>
  <si>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</si>
  <si>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</si>
  <si>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</si>
  <si>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</si>
  <si>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</si>
  <si>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</si>
  <si>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</si>
  <si>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</si>
  <si>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</si>
  <si>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</si>
  <si>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</si>
  <si>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</si>
  <si>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</si>
  <si>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</si>
  <si>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</si>
  <si>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</si>
  <si>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</si>
  <si>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</si>
  <si>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</si>
  <si>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</si>
  <si>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</si>
  <si>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</si>
  <si>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</si>
  <si>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</si>
  <si>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</si>
  <si>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</si>
  <si>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</si>
  <si>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</si>
  <si>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</si>
  <si>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</si>
  <si>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</si>
  <si>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</si>
  <si>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</si>
  <si>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</si>
  <si>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</si>
  <si>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</si>
  <si>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</si>
  <si>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</si>
  <si>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</si>
  <si>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</si>
  <si>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</si>
  <si>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</si>
  <si>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</si>
  <si>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</si>
  <si>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</si>
  <si>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</si>
  <si>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</si>
  <si>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</si>
  <si>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</si>
  <si>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</si>
  <si>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</si>
  <si>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</si>
  <si>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</si>
  <si>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</si>
  <si>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</si>
  <si>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</si>
  <si>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</si>
  <si>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</si>
  <si>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</si>
  <si>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</si>
  <si>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</si>
  <si>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</si>
  <si>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</si>
  <si>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</si>
  <si>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</si>
  <si>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</si>
  <si>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</si>
  <si>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</si>
  <si>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</si>
  <si>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ŠPORTSKI OBJEKTI DUBROVNIK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</si>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</sst>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k_n_-;\-* #,##0.00\ _k_n_-;_-* &quot;-&quot;??\ _k_n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5" fontId="5" fillId="0" borderId="28" xfId="0" applyNumberFormat="1" applyFont="1" applyFill="1" applyBorder="1" applyAlignment="1" applyProtection="1">
      <alignment horizontal="center" vertical="center"/>
    </xf>
    <xf numFmtId="165" fontId="5" fillId="0" borderId="34"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6"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6"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6"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6"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6"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5"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5" fontId="5" fillId="0" borderId="25" xfId="0" applyNumberFormat="1" applyFont="1" applyFill="1" applyBorder="1" applyAlignment="1" applyProtection="1">
      <alignment horizontal="center" vertical="center"/>
    </xf>
    <xf numFmtId="165" fontId="5" fillId="0" borderId="31" xfId="0" applyNumberFormat="1" applyFont="1" applyFill="1" applyBorder="1" applyAlignment="1" applyProtection="1">
      <alignment horizontal="center" vertical="center"/>
    </xf>
    <xf numFmtId="165"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6"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6"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4"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43" fontId="16" fillId="0" borderId="29" xfId="6" applyNumberFormat="1" applyFont="1" applyFill="1" applyBorder="1" applyAlignment="1" applyProtection="1">
      <alignment horizontal="right" vertical="top" shrinkToFit="1"/>
    </xf>
    <xf numFmtId="43"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4"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1733703.47</v>
      </c>
      <c r="D2" s="7">
        <f>'PR-RAS'!E6</f>
        <v>2086465.5199999998</v>
      </c>
      <c r="E2" s="7">
        <v>0</v>
      </c>
      <c r="F2" s="7">
        <v>0</v>
      </c>
      <c r="G2" s="8">
        <f t="shared" ref="G2:G274" si="0">(B2/1000)*(C2*1+D2*2)</f>
        <v>5906.6345099999999</v>
      </c>
      <c r="H2" s="8">
        <f t="shared" ref="H2:H274" si="1">ABS(C2-ROUND(C2,0))+ABS(D2-ROUND(D2,0))</f>
        <v>0.95000000018626451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1.05</v>
      </c>
      <c r="D78" s="2">
        <f>'PR-RAS'!E82</f>
        <v>1.17</v>
      </c>
      <c r="E78" s="2">
        <v>0</v>
      </c>
      <c r="F78" s="2">
        <v>0</v>
      </c>
      <c r="G78" s="3">
        <f t="shared" si="0"/>
        <v>0.26102999999999998</v>
      </c>
      <c r="H78" s="3">
        <f t="shared" si="1"/>
        <v>0.21999999999999997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1.05</v>
      </c>
      <c r="D79" s="2">
        <f>'PR-RAS'!E83</f>
        <v>1.17</v>
      </c>
      <c r="E79" s="2">
        <v>0</v>
      </c>
      <c r="F79" s="2">
        <v>0</v>
      </c>
      <c r="G79" s="3">
        <f t="shared" si="0"/>
        <v>0.26441999999999999</v>
      </c>
      <c r="H79" s="3">
        <f t="shared" si="1"/>
        <v>0.21999999999999997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1.05</v>
      </c>
      <c r="D81" s="2">
        <f>'PR-RAS'!E85</f>
        <v>1.17</v>
      </c>
      <c r="E81" s="2">
        <v>0</v>
      </c>
      <c r="F81" s="2">
        <v>0</v>
      </c>
      <c r="G81" s="3">
        <f t="shared" si="0"/>
        <v>0.2712</v>
      </c>
      <c r="H81" s="3">
        <f t="shared" si="1"/>
        <v>0.21999999999999997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164987.34</v>
      </c>
      <c r="D121" s="2">
        <f>'PR-RAS'!E125</f>
        <v>185375.76</v>
      </c>
      <c r="E121" s="2">
        <v>0</v>
      </c>
      <c r="F121" s="2">
        <v>0</v>
      </c>
      <c r="G121" s="3">
        <f t="shared" si="0"/>
        <v>64288.663199999995</v>
      </c>
      <c r="H121" s="3">
        <f t="shared" si="1"/>
        <v>0.57999999998719431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164987.34</v>
      </c>
      <c r="D122" s="2">
        <f>'PR-RAS'!E126</f>
        <v>185375.76</v>
      </c>
      <c r="E122" s="2">
        <v>0</v>
      </c>
      <c r="F122" s="2">
        <v>0</v>
      </c>
      <c r="G122" s="3">
        <f t="shared" si="0"/>
        <v>64824.402059999993</v>
      </c>
      <c r="H122" s="3">
        <f t="shared" si="1"/>
        <v>0.57999999998719431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164987.34</v>
      </c>
      <c r="D124" s="2">
        <f>'PR-RAS'!E128</f>
        <v>185375.76</v>
      </c>
      <c r="E124" s="2">
        <v>0</v>
      </c>
      <c r="F124" s="2">
        <v>0</v>
      </c>
      <c r="G124" s="3">
        <f t="shared" si="0"/>
        <v>65895.879780000003</v>
      </c>
      <c r="H124" s="3">
        <f t="shared" si="1"/>
        <v>0.57999999998719431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1567551.02</v>
      </c>
      <c r="D130" s="2">
        <f>'PR-RAS'!E134</f>
        <v>1901088.5899999999</v>
      </c>
      <c r="E130" s="2">
        <v>0</v>
      </c>
      <c r="F130" s="2">
        <v>0</v>
      </c>
      <c r="G130" s="3">
        <f t="shared" si="0"/>
        <v>692694.93779999996</v>
      </c>
      <c r="H130" s="3">
        <f t="shared" si="1"/>
        <v>0.43000000016763806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1567551.02</v>
      </c>
      <c r="D131" s="2">
        <f>'PR-RAS'!E135</f>
        <v>1901088.5899999999</v>
      </c>
      <c r="E131" s="2">
        <v>0</v>
      </c>
      <c r="F131" s="2">
        <v>0</v>
      </c>
      <c r="G131" s="3">
        <f t="shared" si="0"/>
        <v>698064.66599999997</v>
      </c>
      <c r="H131" s="3">
        <f t="shared" si="1"/>
        <v>0.43000000016763806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1530211.02</v>
      </c>
      <c r="D132" s="2">
        <f>'PR-RAS'!E136</f>
        <v>1523404.98</v>
      </c>
      <c r="E132" s="2">
        <v>0</v>
      </c>
      <c r="F132" s="2">
        <v>0</v>
      </c>
      <c r="G132" s="3">
        <f t="shared" si="0"/>
        <v>599589.74838000012</v>
      </c>
      <c r="H132" s="3">
        <f t="shared" si="1"/>
        <v>4.0000000037252903E-2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37340</v>
      </c>
      <c r="D133" s="2">
        <f>'PR-RAS'!E137</f>
        <v>377683.61</v>
      </c>
      <c r="E133" s="2">
        <v>0</v>
      </c>
      <c r="F133" s="2">
        <v>0</v>
      </c>
      <c r="G133" s="3">
        <f t="shared" si="0"/>
        <v>104637.35304</v>
      </c>
      <c r="H133" s="3">
        <f t="shared" si="1"/>
        <v>0.39000000001396984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1164.06</v>
      </c>
      <c r="D136" s="2">
        <f>'PR-RAS'!E140</f>
        <v>0</v>
      </c>
      <c r="E136" s="2">
        <v>0</v>
      </c>
      <c r="F136" s="2">
        <v>0</v>
      </c>
      <c r="G136" s="3">
        <f t="shared" si="0"/>
        <v>157.1481</v>
      </c>
      <c r="H136" s="3">
        <f t="shared" si="1"/>
        <v>5.999999999994543E-2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1164.06</v>
      </c>
      <c r="D147" s="2">
        <f>'PR-RAS'!E151</f>
        <v>0</v>
      </c>
      <c r="E147" s="2">
        <v>0</v>
      </c>
      <c r="F147" s="2">
        <v>0</v>
      </c>
      <c r="G147" s="3">
        <f t="shared" si="0"/>
        <v>169.95275999999998</v>
      </c>
      <c r="H147" s="3">
        <f t="shared" si="1"/>
        <v>5.999999999994543E-2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1646910.5</v>
      </c>
      <c r="D148" s="2">
        <f>'PR-RAS'!E152</f>
        <v>1806355.51</v>
      </c>
      <c r="E148" s="2">
        <v>0</v>
      </c>
      <c r="F148" s="2">
        <v>0</v>
      </c>
      <c r="G148" s="3">
        <f t="shared" si="0"/>
        <v>773164.36343999987</v>
      </c>
      <c r="H148" s="3">
        <f t="shared" si="1"/>
        <v>0.98999999999068677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799169.15</v>
      </c>
      <c r="D149" s="2">
        <f>'PR-RAS'!E153</f>
        <v>985918.40999999992</v>
      </c>
      <c r="E149" s="2">
        <v>0</v>
      </c>
      <c r="F149" s="2">
        <v>0</v>
      </c>
      <c r="G149" s="3">
        <f t="shared" si="0"/>
        <v>410108.88355999993</v>
      </c>
      <c r="H149" s="3">
        <f t="shared" si="1"/>
        <v>0.55999999993946403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591378.51</v>
      </c>
      <c r="D150" s="2">
        <f>'PR-RAS'!E154</f>
        <v>747607.59</v>
      </c>
      <c r="E150" s="2">
        <v>0</v>
      </c>
      <c r="F150" s="2">
        <v>0</v>
      </c>
      <c r="G150" s="3">
        <f t="shared" si="0"/>
        <v>310902.45980999997</v>
      </c>
      <c r="H150" s="3">
        <f t="shared" si="1"/>
        <v>0.90000000002328306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591378.51</v>
      </c>
      <c r="D151" s="2">
        <f>'PR-RAS'!E155</f>
        <v>747607.59</v>
      </c>
      <c r="E151" s="2">
        <v>0</v>
      </c>
      <c r="F151" s="2">
        <v>0</v>
      </c>
      <c r="G151" s="3">
        <f t="shared" si="0"/>
        <v>312989.05349999998</v>
      </c>
      <c r="H151" s="3">
        <f t="shared" si="1"/>
        <v>0.90000000002328306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104340.34</v>
      </c>
      <c r="D155" s="2">
        <f>'PR-RAS'!E159</f>
        <v>112695.82</v>
      </c>
      <c r="E155" s="2">
        <v>0</v>
      </c>
      <c r="F155" s="2">
        <v>0</v>
      </c>
      <c r="G155" s="3">
        <f t="shared" si="0"/>
        <v>50778.724919999993</v>
      </c>
      <c r="H155" s="3">
        <f t="shared" si="1"/>
        <v>0.51999999998952262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103450.3</v>
      </c>
      <c r="D156" s="2">
        <f>'PR-RAS'!E160</f>
        <v>125615</v>
      </c>
      <c r="E156" s="2">
        <v>0</v>
      </c>
      <c r="F156" s="2">
        <v>0</v>
      </c>
      <c r="G156" s="3">
        <f t="shared" si="0"/>
        <v>54975.446499999998</v>
      </c>
      <c r="H156" s="3">
        <f t="shared" si="1"/>
        <v>0.30000000000291038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101798.3</v>
      </c>
      <c r="D158" s="2">
        <f>'PR-RAS'!E162</f>
        <v>123355.16</v>
      </c>
      <c r="E158" s="2">
        <v>0</v>
      </c>
      <c r="F158" s="2">
        <v>0</v>
      </c>
      <c r="G158" s="3">
        <f t="shared" si="0"/>
        <v>54715.853340000001</v>
      </c>
      <c r="H158" s="3">
        <f t="shared" si="1"/>
        <v>0.46000000000640284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1652</v>
      </c>
      <c r="D159" s="2">
        <f>'PR-RAS'!E163</f>
        <v>2259.84</v>
      </c>
      <c r="E159" s="2">
        <v>0</v>
      </c>
      <c r="F159" s="2">
        <v>0</v>
      </c>
      <c r="G159" s="3">
        <f t="shared" si="0"/>
        <v>975.12544000000003</v>
      </c>
      <c r="H159" s="3">
        <f t="shared" si="1"/>
        <v>0.15999999999985448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843120.95000000007</v>
      </c>
      <c r="D160" s="2">
        <f>'PR-RAS'!E164</f>
        <v>817071.58000000007</v>
      </c>
      <c r="E160" s="2">
        <v>0</v>
      </c>
      <c r="F160" s="2">
        <v>0</v>
      </c>
      <c r="G160" s="3">
        <f t="shared" si="0"/>
        <v>393884.99349000008</v>
      </c>
      <c r="H160" s="3">
        <f t="shared" si="1"/>
        <v>0.469999999855645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23336.57</v>
      </c>
      <c r="D161" s="2">
        <f>'PR-RAS'!E165</f>
        <v>24083.31</v>
      </c>
      <c r="E161" s="2">
        <v>0</v>
      </c>
      <c r="F161" s="2">
        <v>0</v>
      </c>
      <c r="G161" s="3">
        <f t="shared" si="0"/>
        <v>11440.510400000001</v>
      </c>
      <c r="H161" s="3">
        <f t="shared" si="1"/>
        <v>0.74000000000160071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23037.27</v>
      </c>
      <c r="D163" s="2">
        <f>'PR-RAS'!E167</f>
        <v>21357.41</v>
      </c>
      <c r="E163" s="2">
        <v>0</v>
      </c>
      <c r="F163" s="2">
        <v>0</v>
      </c>
      <c r="G163" s="3">
        <f t="shared" si="0"/>
        <v>10651.83858</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299.3</v>
      </c>
      <c r="D164" s="2">
        <f>'PR-RAS'!E168</f>
        <v>525.9</v>
      </c>
      <c r="E164" s="2">
        <v>0</v>
      </c>
      <c r="F164" s="2">
        <v>0</v>
      </c>
      <c r="G164" s="3">
        <f t="shared" si="0"/>
        <v>220.22929999999999</v>
      </c>
      <c r="H164" s="3">
        <f t="shared" si="1"/>
        <v>0.40000000000003411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2200</v>
      </c>
      <c r="E165" s="2">
        <v>0</v>
      </c>
      <c r="F165" s="2">
        <v>0</v>
      </c>
      <c r="G165" s="3">
        <f t="shared" si="0"/>
        <v>721.6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352986.53</v>
      </c>
      <c r="D166" s="2">
        <f>'PR-RAS'!E170</f>
        <v>338894.79</v>
      </c>
      <c r="E166" s="2">
        <v>0</v>
      </c>
      <c r="F166" s="2">
        <v>0</v>
      </c>
      <c r="G166" s="3">
        <f t="shared" si="0"/>
        <v>170078.05815</v>
      </c>
      <c r="H166" s="3">
        <f t="shared" si="1"/>
        <v>0.67999999999301508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22777.46</v>
      </c>
      <c r="D167" s="2">
        <f>'PR-RAS'!E171</f>
        <v>28248</v>
      </c>
      <c r="E167" s="2">
        <v>0</v>
      </c>
      <c r="F167" s="2">
        <v>0</v>
      </c>
      <c r="G167" s="3">
        <f t="shared" si="0"/>
        <v>13159.39436</v>
      </c>
      <c r="H167" s="3">
        <f t="shared" si="1"/>
        <v>0.45999999999912689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270981.59999999998</v>
      </c>
      <c r="D169" s="2">
        <f>'PR-RAS'!E173</f>
        <v>262807.56</v>
      </c>
      <c r="E169" s="2">
        <v>0</v>
      </c>
      <c r="F169" s="2">
        <v>0</v>
      </c>
      <c r="G169" s="3">
        <f t="shared" si="0"/>
        <v>133828.24896</v>
      </c>
      <c r="H169" s="3">
        <f t="shared" si="1"/>
        <v>0.84000000002561137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50366.9</v>
      </c>
      <c r="D170" s="2">
        <f>'PR-RAS'!E174</f>
        <v>43236.36</v>
      </c>
      <c r="E170" s="2">
        <v>0</v>
      </c>
      <c r="F170" s="2">
        <v>0</v>
      </c>
      <c r="G170" s="3">
        <f t="shared" si="0"/>
        <v>23125.895780000003</v>
      </c>
      <c r="H170" s="3">
        <f t="shared" si="1"/>
        <v>0.45999999999912689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5312.19</v>
      </c>
      <c r="D171" s="2">
        <f>'PR-RAS'!E175</f>
        <v>1377.72</v>
      </c>
      <c r="E171" s="2">
        <v>0</v>
      </c>
      <c r="F171" s="2">
        <v>0</v>
      </c>
      <c r="G171" s="3">
        <f t="shared" si="0"/>
        <v>1371.4971</v>
      </c>
      <c r="H171" s="3">
        <f t="shared" si="1"/>
        <v>0.46999999999957254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3548.38</v>
      </c>
      <c r="D173" s="2">
        <f>'PR-RAS'!E177</f>
        <v>3225.15</v>
      </c>
      <c r="E173" s="2">
        <v>0</v>
      </c>
      <c r="F173" s="2">
        <v>0</v>
      </c>
      <c r="G173" s="3">
        <f t="shared" si="0"/>
        <v>1719.77296</v>
      </c>
      <c r="H173" s="3">
        <f t="shared" si="1"/>
        <v>0.53000000000020009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446171.34</v>
      </c>
      <c r="D174" s="2">
        <f>'PR-RAS'!E178</f>
        <v>437234.1100000001</v>
      </c>
      <c r="E174" s="2">
        <v>0</v>
      </c>
      <c r="F174" s="2">
        <v>0</v>
      </c>
      <c r="G174" s="3">
        <f t="shared" si="0"/>
        <v>228470.64388000005</v>
      </c>
      <c r="H174" s="3">
        <f t="shared" si="1"/>
        <v>0.45000000012805685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19108.53</v>
      </c>
      <c r="D175" s="2">
        <f>'PR-RAS'!E179</f>
        <v>15462.95</v>
      </c>
      <c r="E175" s="2">
        <v>0</v>
      </c>
      <c r="F175" s="2">
        <v>0</v>
      </c>
      <c r="G175" s="3">
        <f t="shared" si="0"/>
        <v>8705.9908199999991</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156707.53</v>
      </c>
      <c r="D176" s="2">
        <f>'PR-RAS'!E180</f>
        <v>118529.84</v>
      </c>
      <c r="E176" s="2">
        <v>0</v>
      </c>
      <c r="F176" s="2">
        <v>0</v>
      </c>
      <c r="G176" s="3">
        <f t="shared" si="0"/>
        <v>68909.261749999991</v>
      </c>
      <c r="H176" s="3">
        <f t="shared" si="1"/>
        <v>0.63000000000465661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2680.54</v>
      </c>
      <c r="D177" s="2">
        <f>'PR-RAS'!E181</f>
        <v>3409.56</v>
      </c>
      <c r="E177" s="2">
        <v>0</v>
      </c>
      <c r="F177" s="2">
        <v>0</v>
      </c>
      <c r="G177" s="3">
        <f t="shared" si="0"/>
        <v>1671.9401599999999</v>
      </c>
      <c r="H177" s="3">
        <f t="shared" si="1"/>
        <v>0.90000000000009095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123343.47</v>
      </c>
      <c r="D178" s="2">
        <f>'PR-RAS'!E182</f>
        <v>126908.66</v>
      </c>
      <c r="E178" s="2">
        <v>0</v>
      </c>
      <c r="F178" s="2">
        <v>0</v>
      </c>
      <c r="G178" s="3">
        <f t="shared" si="0"/>
        <v>66757.459830000007</v>
      </c>
      <c r="H178" s="3">
        <f t="shared" si="1"/>
        <v>0.80999999999767169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90608.44</v>
      </c>
      <c r="D179" s="2">
        <f>'PR-RAS'!E183</f>
        <v>97899.24</v>
      </c>
      <c r="E179" s="2">
        <v>0</v>
      </c>
      <c r="F179" s="2">
        <v>0</v>
      </c>
      <c r="G179" s="3">
        <f t="shared" si="0"/>
        <v>50980.431760000007</v>
      </c>
      <c r="H179" s="3">
        <f t="shared" si="1"/>
        <v>0.680000000007567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8077.34</v>
      </c>
      <c r="D180" s="2">
        <f>'PR-RAS'!E184</f>
        <v>9229.0300000000007</v>
      </c>
      <c r="E180" s="2">
        <v>0</v>
      </c>
      <c r="F180" s="2">
        <v>0</v>
      </c>
      <c r="G180" s="3">
        <f t="shared" si="0"/>
        <v>4749.8365999999996</v>
      </c>
      <c r="H180" s="3">
        <f t="shared" si="1"/>
        <v>0.37000000000080036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7328.2</v>
      </c>
      <c r="D181" s="2">
        <f>'PR-RAS'!E185</f>
        <v>1992.21</v>
      </c>
      <c r="E181" s="2">
        <v>0</v>
      </c>
      <c r="F181" s="2">
        <v>0</v>
      </c>
      <c r="G181" s="3">
        <f t="shared" si="0"/>
        <v>2036.2715999999998</v>
      </c>
      <c r="H181" s="3">
        <f t="shared" si="1"/>
        <v>0.40999999999985448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5382.56</v>
      </c>
      <c r="D182" s="2">
        <f>'PR-RAS'!E186</f>
        <v>4129.78</v>
      </c>
      <c r="E182" s="2">
        <v>0</v>
      </c>
      <c r="F182" s="2">
        <v>0</v>
      </c>
      <c r="G182" s="3">
        <f t="shared" si="0"/>
        <v>2469.22372</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32934.730000000003</v>
      </c>
      <c r="D183" s="2">
        <f>'PR-RAS'!E187</f>
        <v>59672.84</v>
      </c>
      <c r="E183" s="2">
        <v>0</v>
      </c>
      <c r="F183" s="2">
        <v>0</v>
      </c>
      <c r="G183" s="3">
        <f t="shared" si="0"/>
        <v>27715.034619999999</v>
      </c>
      <c r="H183" s="3">
        <f t="shared" si="1"/>
        <v>0.43000000000029104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20626.509999999998</v>
      </c>
      <c r="D190" s="2">
        <f>'PR-RAS'!E194</f>
        <v>16859.37</v>
      </c>
      <c r="E190" s="2">
        <v>0</v>
      </c>
      <c r="F190" s="2">
        <v>0</v>
      </c>
      <c r="G190" s="3">
        <f t="shared" si="0"/>
        <v>10271.25225</v>
      </c>
      <c r="H190" s="3">
        <f t="shared" si="1"/>
        <v>0.86000000000058208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10700.1</v>
      </c>
      <c r="D191" s="2">
        <f>'PR-RAS'!E195</f>
        <v>9529.68</v>
      </c>
      <c r="E191" s="2">
        <v>0</v>
      </c>
      <c r="F191" s="2">
        <v>0</v>
      </c>
      <c r="G191" s="3">
        <f t="shared" si="0"/>
        <v>5654.2973999999995</v>
      </c>
      <c r="H191" s="3">
        <f t="shared" si="1"/>
        <v>0.42000000000007276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8442.31</v>
      </c>
      <c r="D192" s="2">
        <f>'PR-RAS'!E196</f>
        <v>6814.37</v>
      </c>
      <c r="E192" s="2">
        <v>0</v>
      </c>
      <c r="F192" s="2">
        <v>0</v>
      </c>
      <c r="G192" s="3">
        <f t="shared" si="0"/>
        <v>4215.5705500000004</v>
      </c>
      <c r="H192" s="3">
        <f t="shared" si="1"/>
        <v>0.67999999999938154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1318.62</v>
      </c>
      <c r="D193" s="2">
        <f>'PR-RAS'!E197</f>
        <v>515.32000000000005</v>
      </c>
      <c r="E193" s="2">
        <v>0</v>
      </c>
      <c r="F193" s="2">
        <v>0</v>
      </c>
      <c r="G193" s="3">
        <f t="shared" si="0"/>
        <v>451.05792000000002</v>
      </c>
      <c r="H193" s="3">
        <f t="shared" si="1"/>
        <v>0.70000000000015916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165.48</v>
      </c>
      <c r="D195" s="2">
        <f>'PR-RAS'!E199</f>
        <v>0</v>
      </c>
      <c r="E195" s="2">
        <v>0</v>
      </c>
      <c r="F195" s="2">
        <v>0</v>
      </c>
      <c r="G195" s="3">
        <f t="shared" si="0"/>
        <v>32.103119999999997</v>
      </c>
      <c r="H195" s="3">
        <f t="shared" si="1"/>
        <v>0.47999999999998977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1233.1600000000001</v>
      </c>
      <c r="D198" s="2">
        <f>'PR-RAS'!E202</f>
        <v>1275.0899999999999</v>
      </c>
      <c r="E198" s="2">
        <v>0</v>
      </c>
      <c r="F198" s="2">
        <v>0</v>
      </c>
      <c r="G198" s="3">
        <f t="shared" si="0"/>
        <v>745.31798000000003</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1233.1600000000001</v>
      </c>
      <c r="D212" s="2">
        <f>'PR-RAS'!E216</f>
        <v>1275.0899999999999</v>
      </c>
      <c r="E212" s="2">
        <v>0</v>
      </c>
      <c r="F212" s="2">
        <v>0</v>
      </c>
      <c r="G212" s="3">
        <f t="shared" si="0"/>
        <v>798.28474000000006</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1233.1600000000001</v>
      </c>
      <c r="D213" s="2">
        <f>'PR-RAS'!E217</f>
        <v>1275.0899999999999</v>
      </c>
      <c r="E213" s="2">
        <v>0</v>
      </c>
      <c r="F213" s="2">
        <v>0</v>
      </c>
      <c r="G213" s="3">
        <f t="shared" si="0"/>
        <v>802.06808000000001</v>
      </c>
      <c r="H213" s="3">
        <f t="shared" si="1"/>
        <v>0.25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2787.24</v>
      </c>
      <c r="D258" s="2">
        <f>'PR-RAS'!E262</f>
        <v>2090.4299999999998</v>
      </c>
      <c r="E258" s="2">
        <v>0</v>
      </c>
      <c r="F258" s="2">
        <v>0</v>
      </c>
      <c r="G258" s="3">
        <f t="shared" si="0"/>
        <v>1790.8017</v>
      </c>
      <c r="H258" s="3">
        <f t="shared" si="1"/>
        <v>0.66999999999961801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2787.24</v>
      </c>
      <c r="D265" s="2">
        <f>'PR-RAS'!E269</f>
        <v>2090.4299999999998</v>
      </c>
      <c r="E265" s="2">
        <v>0</v>
      </c>
      <c r="F265" s="2">
        <v>0</v>
      </c>
      <c r="G265" s="3">
        <f t="shared" si="0"/>
        <v>1839.5783999999999</v>
      </c>
      <c r="H265" s="3">
        <f t="shared" si="1"/>
        <v>0.66999999999961801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2787.24</v>
      </c>
      <c r="D266" s="2">
        <f>'PR-RAS'!E270</f>
        <v>2090.4299999999998</v>
      </c>
      <c r="E266" s="2">
        <v>0</v>
      </c>
      <c r="F266" s="2">
        <v>0</v>
      </c>
      <c r="G266" s="3">
        <f t="shared" si="0"/>
        <v>1846.5464999999999</v>
      </c>
      <c r="H266" s="3">
        <f t="shared" si="1"/>
        <v>0.66999999999961801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600</v>
      </c>
      <c r="D269" s="2">
        <f>'PR-RAS'!E273</f>
        <v>0</v>
      </c>
      <c r="E269" s="2">
        <v>0</v>
      </c>
      <c r="F269" s="2">
        <v>0</v>
      </c>
      <c r="G269" s="3">
        <f t="shared" si="0"/>
        <v>160.80000000000001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600</v>
      </c>
      <c r="D279" s="2">
        <f>'PR-RAS'!E283</f>
        <v>0</v>
      </c>
      <c r="E279" s="2">
        <v>0</v>
      </c>
      <c r="F279" s="2">
        <v>0</v>
      </c>
      <c r="G279" s="3">
        <f t="shared" si="12"/>
        <v>166.8</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600</v>
      </c>
      <c r="D280" s="2">
        <f>'PR-RAS'!E284</f>
        <v>0</v>
      </c>
      <c r="E280" s="2">
        <v>0</v>
      </c>
      <c r="F280" s="2">
        <v>0</v>
      </c>
      <c r="G280" s="3">
        <f t="shared" si="12"/>
        <v>167.4</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1646910.5</v>
      </c>
      <c r="D295" s="2">
        <f>'PR-RAS'!E299</f>
        <v>1806355.51</v>
      </c>
      <c r="E295" s="2">
        <v>0</v>
      </c>
      <c r="F295" s="2">
        <v>0</v>
      </c>
      <c r="G295" s="3">
        <f t="shared" si="12"/>
        <v>1546328.7268799997</v>
      </c>
      <c r="H295" s="3">
        <f t="shared" si="13"/>
        <v>0.98999999999068677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86792.969999999972</v>
      </c>
      <c r="D296" s="2">
        <f>'PR-RAS'!E300</f>
        <v>280110.00999999978</v>
      </c>
      <c r="E296" s="2">
        <v>0</v>
      </c>
      <c r="F296" s="2">
        <v>0</v>
      </c>
      <c r="G296" s="3">
        <f t="shared" si="12"/>
        <v>190868.83204999985</v>
      </c>
      <c r="H296" s="3">
        <f t="shared" si="13"/>
        <v>3.9999999804422259E-2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83202.42</v>
      </c>
      <c r="D298" s="2">
        <f>'PR-RAS'!E302</f>
        <v>63521.27</v>
      </c>
      <c r="E298" s="2">
        <v>0</v>
      </c>
      <c r="F298" s="2">
        <v>0</v>
      </c>
      <c r="G298" s="3">
        <f t="shared" si="12"/>
        <v>62442.753119999994</v>
      </c>
      <c r="H298" s="3">
        <f t="shared" si="13"/>
        <v>0.68999999999505235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34367.89</v>
      </c>
      <c r="D300" s="2">
        <f>'PR-RAS'!E304</f>
        <v>19825.810000000001</v>
      </c>
      <c r="E300" s="2">
        <v>0</v>
      </c>
      <c r="F300" s="2">
        <v>0</v>
      </c>
      <c r="G300" s="3">
        <f t="shared" si="12"/>
        <v>22131.833490000001</v>
      </c>
      <c r="H300" s="3">
        <f t="shared" si="13"/>
        <v>0.2999999999992724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34367.89</v>
      </c>
      <c r="D301" s="2">
        <f>'PR-RAS'!E305</f>
        <v>19825.810000000001</v>
      </c>
      <c r="E301" s="2">
        <v>0</v>
      </c>
      <c r="F301" s="2">
        <v>0</v>
      </c>
      <c r="G301" s="3">
        <f t="shared" si="12"/>
        <v>22205.853000000003</v>
      </c>
      <c r="H301" s="3">
        <f t="shared" si="13"/>
        <v>0.2999999999992724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320</v>
      </c>
      <c r="D303" s="2">
        <f>'PR-RAS'!E308</f>
        <v>0</v>
      </c>
      <c r="E303" s="2">
        <v>0</v>
      </c>
      <c r="F303" s="2">
        <v>0</v>
      </c>
      <c r="G303" s="3">
        <f t="shared" si="12"/>
        <v>96.64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320</v>
      </c>
      <c r="D316" s="2">
        <f>'PR-RAS'!E321</f>
        <v>0</v>
      </c>
      <c r="E316" s="2">
        <v>0</v>
      </c>
      <c r="F316" s="2">
        <v>0</v>
      </c>
      <c r="G316" s="3">
        <f t="shared" si="12"/>
        <v>100.8</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320</v>
      </c>
      <c r="D331" s="2">
        <f>'PR-RAS'!E336</f>
        <v>0</v>
      </c>
      <c r="E331" s="2">
        <v>0</v>
      </c>
      <c r="F331" s="2">
        <v>0</v>
      </c>
      <c r="G331" s="3">
        <f t="shared" si="12"/>
        <v>105.60000000000001</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320</v>
      </c>
      <c r="D332" s="2">
        <f>'PR-RAS'!E337</f>
        <v>0</v>
      </c>
      <c r="E332" s="2">
        <v>0</v>
      </c>
      <c r="F332" s="2">
        <v>0</v>
      </c>
      <c r="G332" s="3">
        <f t="shared" si="12"/>
        <v>105.92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58932.89</v>
      </c>
      <c r="D355" s="2">
        <f>'PR-RAS'!E360</f>
        <v>546461.13</v>
      </c>
      <c r="E355" s="2">
        <v>0</v>
      </c>
      <c r="F355" s="2">
        <v>0</v>
      </c>
      <c r="G355" s="3">
        <f t="shared" si="12"/>
        <v>407756.72309999994</v>
      </c>
      <c r="H355" s="3">
        <f t="shared" si="13"/>
        <v>0.24000000000523869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34514</v>
      </c>
      <c r="D368" s="2">
        <f>'PR-RAS'!E373</f>
        <v>21639.24</v>
      </c>
      <c r="E368" s="2">
        <v>0</v>
      </c>
      <c r="F368" s="2">
        <v>0</v>
      </c>
      <c r="G368" s="3">
        <f t="shared" si="12"/>
        <v>28549.840160000003</v>
      </c>
      <c r="H368" s="3">
        <f t="shared" si="13"/>
        <v>0.24000000000160071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34514</v>
      </c>
      <c r="D374" s="2">
        <f>'PR-RAS'!E379</f>
        <v>21639.24</v>
      </c>
      <c r="E374" s="2">
        <v>0</v>
      </c>
      <c r="F374" s="2">
        <v>0</v>
      </c>
      <c r="G374" s="3">
        <f t="shared" si="12"/>
        <v>29016.595040000004</v>
      </c>
      <c r="H374" s="3">
        <f t="shared" si="13"/>
        <v>0.24000000000160071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25039.1</v>
      </c>
      <c r="D380" s="2">
        <f>'PR-RAS'!E385</f>
        <v>0</v>
      </c>
      <c r="E380" s="2">
        <v>0</v>
      </c>
      <c r="F380" s="2">
        <v>0</v>
      </c>
      <c r="G380" s="3">
        <f t="shared" si="12"/>
        <v>9489.8189000000002</v>
      </c>
      <c r="H380" s="3">
        <f t="shared" si="13"/>
        <v>9.9999999998544808E-2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9474.9</v>
      </c>
      <c r="D381" s="2">
        <f>'PR-RAS'!E386</f>
        <v>21639.24</v>
      </c>
      <c r="E381" s="2">
        <v>0</v>
      </c>
      <c r="F381" s="2">
        <v>0</v>
      </c>
      <c r="G381" s="3">
        <f t="shared" si="12"/>
        <v>20046.2844</v>
      </c>
      <c r="H381" s="3">
        <f t="shared" si="13"/>
        <v>0.34000000000196451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24418.89</v>
      </c>
      <c r="D407" s="2">
        <f>'PR-RAS'!E412</f>
        <v>524821.89</v>
      </c>
      <c r="E407" s="2">
        <v>0</v>
      </c>
      <c r="F407" s="2">
        <v>0</v>
      </c>
      <c r="G407" s="3">
        <f t="shared" si="12"/>
        <v>436069.44402</v>
      </c>
      <c r="H407" s="3">
        <f t="shared" si="13"/>
        <v>0.21999999998661224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24418.89</v>
      </c>
      <c r="D408" s="2">
        <f>'PR-RAS'!E413</f>
        <v>502000</v>
      </c>
      <c r="E408" s="2">
        <v>0</v>
      </c>
      <c r="F408" s="2">
        <v>0</v>
      </c>
      <c r="G408" s="3">
        <f t="shared" si="12"/>
        <v>418566.48822999996</v>
      </c>
      <c r="H408" s="3">
        <f t="shared" si="13"/>
        <v>0.11000000000058208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22821.89</v>
      </c>
      <c r="E409" s="2">
        <v>0</v>
      </c>
      <c r="F409" s="2">
        <v>0</v>
      </c>
      <c r="G409" s="3">
        <f t="shared" si="12"/>
        <v>18622.662239999998</v>
      </c>
      <c r="H409" s="3">
        <f t="shared" si="13"/>
        <v>0.11000000000058208</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58612.89</v>
      </c>
      <c r="D413" s="2">
        <f>'PR-RAS'!E418</f>
        <v>546461.13</v>
      </c>
      <c r="E413" s="2">
        <v>0</v>
      </c>
      <c r="F413" s="2">
        <v>0</v>
      </c>
      <c r="G413" s="3">
        <f t="shared" si="12"/>
        <v>474432.48179999995</v>
      </c>
      <c r="H413" s="3">
        <f t="shared" si="13"/>
        <v>0.24000000000523869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47861.23</v>
      </c>
      <c r="D415" s="2">
        <f>'PR-RAS'!E420</f>
        <v>0</v>
      </c>
      <c r="E415" s="2">
        <v>0</v>
      </c>
      <c r="F415" s="2">
        <v>0</v>
      </c>
      <c r="G415" s="3">
        <f t="shared" si="12"/>
        <v>19814.549220000001</v>
      </c>
      <c r="H415" s="3">
        <f t="shared" si="13"/>
        <v>0.23000000000320142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1734023.47</v>
      </c>
      <c r="D417" s="2">
        <f>'PR-RAS'!E422</f>
        <v>2086465.5199999998</v>
      </c>
      <c r="E417" s="2">
        <v>0</v>
      </c>
      <c r="F417" s="2">
        <v>0</v>
      </c>
      <c r="G417" s="3">
        <f t="shared" si="12"/>
        <v>2457293.0761599997</v>
      </c>
      <c r="H417" s="3">
        <f t="shared" si="13"/>
        <v>0.95000000018626451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1705843.39</v>
      </c>
      <c r="D418" s="2">
        <f>'PR-RAS'!E423</f>
        <v>2352816.64</v>
      </c>
      <c r="E418" s="2">
        <v>0</v>
      </c>
      <c r="F418" s="2">
        <v>0</v>
      </c>
      <c r="G418" s="3">
        <f t="shared" si="12"/>
        <v>2673585.7713899999</v>
      </c>
      <c r="H418" s="3">
        <f t="shared" si="13"/>
        <v>0.74999999976716936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28180.080000000075</v>
      </c>
      <c r="D419" s="2">
        <f>'PR-RAS'!E424</f>
        <v>0</v>
      </c>
      <c r="E419" s="2">
        <v>0</v>
      </c>
      <c r="F419" s="2">
        <v>0</v>
      </c>
      <c r="G419" s="3">
        <f t="shared" si="12"/>
        <v>11779.27344000003</v>
      </c>
      <c r="H419" s="3">
        <f t="shared" si="13"/>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266351.12000000034</v>
      </c>
      <c r="E420" s="2">
        <v>0</v>
      </c>
      <c r="F420" s="2">
        <v>0</v>
      </c>
      <c r="G420" s="3">
        <f t="shared" si="12"/>
        <v>223202.23856000029</v>
      </c>
      <c r="H420" s="3">
        <f t="shared" si="13"/>
        <v>0.12000000034458935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35341.189999999995</v>
      </c>
      <c r="D421" s="2">
        <f>'PR-RAS'!E426</f>
        <v>63521.27</v>
      </c>
      <c r="E421" s="2">
        <v>0</v>
      </c>
      <c r="F421" s="2">
        <v>0</v>
      </c>
      <c r="G421" s="3">
        <f t="shared" si="12"/>
        <v>68201.166599999997</v>
      </c>
      <c r="H421" s="3">
        <f t="shared" si="13"/>
        <v>0.45999999999185093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34367.89</v>
      </c>
      <c r="D423" s="2">
        <f>'PR-RAS'!E428</f>
        <v>19825.810000000001</v>
      </c>
      <c r="E423" s="2">
        <v>0</v>
      </c>
      <c r="F423" s="2">
        <v>0</v>
      </c>
      <c r="G423" s="3">
        <f t="shared" si="12"/>
        <v>31236.233220000002</v>
      </c>
      <c r="H423" s="3">
        <f t="shared" si="13"/>
        <v>0.2999999999992724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1734023.47</v>
      </c>
      <c r="D637" s="2">
        <f>'PR-RAS'!E643</f>
        <v>2086465.5199999998</v>
      </c>
      <c r="E637" s="2">
        <v>0</v>
      </c>
      <c r="F637" s="2">
        <v>0</v>
      </c>
      <c r="G637" s="3">
        <f t="shared" si="14"/>
        <v>3756823.0683599999</v>
      </c>
      <c r="H637" s="3">
        <f t="shared" si="15"/>
        <v>0.95000000018626451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1705843.39</v>
      </c>
      <c r="D638" s="2">
        <f>'PR-RAS'!E644</f>
        <v>2352816.64</v>
      </c>
      <c r="E638" s="2">
        <v>0</v>
      </c>
      <c r="F638" s="2">
        <v>0</v>
      </c>
      <c r="G638" s="3">
        <f t="shared" si="14"/>
        <v>4084110.6387900002</v>
      </c>
      <c r="H638" s="3">
        <f t="shared" si="15"/>
        <v>0.74999999976716936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28180.080000000075</v>
      </c>
      <c r="D639" s="2">
        <f>'PR-RAS'!E645</f>
        <v>0</v>
      </c>
      <c r="E639" s="2">
        <v>0</v>
      </c>
      <c r="F639" s="2">
        <v>0</v>
      </c>
      <c r="G639" s="3">
        <f t="shared" si="14"/>
        <v>17978.89104000005</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266351.12000000034</v>
      </c>
      <c r="E640" s="2">
        <v>0</v>
      </c>
      <c r="F640" s="2">
        <v>0</v>
      </c>
      <c r="G640" s="3">
        <f t="shared" si="14"/>
        <v>340396.73136000044</v>
      </c>
      <c r="H640" s="3">
        <f t="shared" si="15"/>
        <v>0.12000000034458935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35341.189999999995</v>
      </c>
      <c r="D641" s="2">
        <f>'PR-RAS'!E647</f>
        <v>63521.27</v>
      </c>
      <c r="E641" s="2">
        <v>0</v>
      </c>
      <c r="F641" s="2">
        <v>0</v>
      </c>
      <c r="G641" s="3">
        <f t="shared" si="14"/>
        <v>103925.58719999999</v>
      </c>
      <c r="H641" s="3">
        <f t="shared" si="15"/>
        <v>0.45999999999185093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63521.27000000007</v>
      </c>
      <c r="D643" s="2">
        <f>'PR-RAS'!E649</f>
        <v>0</v>
      </c>
      <c r="E643" s="2">
        <v>0</v>
      </c>
      <c r="F643" s="2">
        <v>0</v>
      </c>
      <c r="G643" s="3">
        <f t="shared" si="14"/>
        <v>40780.655340000048</v>
      </c>
      <c r="H643" s="3">
        <f t="shared" si="15"/>
        <v>0.27000000006955815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202829.85000000036</v>
      </c>
      <c r="E644" s="2">
        <v>0</v>
      </c>
      <c r="F644" s="2">
        <v>0</v>
      </c>
      <c r="G644" s="3">
        <f t="shared" si="14"/>
        <v>260839.18710000048</v>
      </c>
      <c r="H644" s="3">
        <f t="shared" si="15"/>
        <v>0.14999999964493327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193854.6</v>
      </c>
      <c r="D646" s="2">
        <f>'PR-RAS'!E653</f>
        <v>208399.27</v>
      </c>
      <c r="E646" s="2">
        <v>0</v>
      </c>
      <c r="F646" s="2">
        <v>0</v>
      </c>
      <c r="G646" s="3">
        <f t="shared" si="14"/>
        <v>393871.27530000004</v>
      </c>
      <c r="H646" s="3">
        <f t="shared" si="15"/>
        <v>0.66999999998370185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1783620.09</v>
      </c>
      <c r="D647" s="2">
        <f>'PR-RAS'!E654</f>
        <v>1280662.22</v>
      </c>
      <c r="E647" s="2">
        <v>0</v>
      </c>
      <c r="F647" s="2">
        <v>0</v>
      </c>
      <c r="G647" s="3">
        <f t="shared" si="14"/>
        <v>2806834.1663800003</v>
      </c>
      <c r="H647" s="3">
        <f t="shared" si="15"/>
        <v>0.31000000005587935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1769075.42</v>
      </c>
      <c r="D648" s="2">
        <f>'PR-RAS'!E655</f>
        <v>1380588.17</v>
      </c>
      <c r="E648" s="2">
        <v>0</v>
      </c>
      <c r="F648" s="2">
        <v>0</v>
      </c>
      <c r="G648" s="3">
        <f t="shared" si="14"/>
        <v>2931072.8887200002</v>
      </c>
      <c r="H648" s="3">
        <f t="shared" si="15"/>
        <v>0.58999999985098839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208399.27000000025</v>
      </c>
      <c r="D649" s="2">
        <f>'PR-RAS'!E656</f>
        <v>108473.32000000007</v>
      </c>
      <c r="E649" s="2">
        <v>0</v>
      </c>
      <c r="F649" s="2">
        <v>0</v>
      </c>
      <c r="G649" s="3">
        <f t="shared" si="14"/>
        <v>275624.14968000026</v>
      </c>
      <c r="H649" s="3">
        <f t="shared" si="15"/>
        <v>0.59000000031664968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38</v>
      </c>
      <c r="E651" s="2">
        <v>0</v>
      </c>
      <c r="F651" s="2">
        <v>0</v>
      </c>
      <c r="G651" s="3">
        <f t="shared" si="14"/>
        <v>72.8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36</v>
      </c>
      <c r="E653" s="2">
        <v>0</v>
      </c>
      <c r="F653" s="2">
        <v>0</v>
      </c>
      <c r="G653" s="3">
        <f t="shared" si="14"/>
        <v>69.112000000000009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6666.78</v>
      </c>
      <c r="E725" s="2">
        <v>0</v>
      </c>
      <c r="F725" s="2">
        <v>0</v>
      </c>
      <c r="G725" s="3">
        <f t="shared" si="14"/>
        <v>9653.4974399999992</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4290</v>
      </c>
      <c r="D726" s="2">
        <f>'PR-RAS'!E733</f>
        <v>3675.63</v>
      </c>
      <c r="E726" s="2">
        <v>0</v>
      </c>
      <c r="F726" s="2">
        <v>0</v>
      </c>
      <c r="G726" s="3">
        <f t="shared" si="14"/>
        <v>8439.9135000000006</v>
      </c>
      <c r="H726" s="3">
        <f t="shared" si="15"/>
        <v>0.36999999999989086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23037.27</v>
      </c>
      <c r="D727" s="2">
        <f>'PR-RAS'!E734</f>
        <v>21357.41</v>
      </c>
      <c r="E727" s="2">
        <v>0</v>
      </c>
      <c r="F727" s="2">
        <v>0</v>
      </c>
      <c r="G727" s="3">
        <f t="shared" si="14"/>
        <v>47736.017339999999</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19908.439999999999</v>
      </c>
      <c r="D728" s="2">
        <f>'PR-RAS'!E735</f>
        <v>19908.439999999999</v>
      </c>
      <c r="E728" s="2">
        <v>0</v>
      </c>
      <c r="F728" s="2">
        <v>0</v>
      </c>
      <c r="G728" s="3">
        <f t="shared" si="14"/>
        <v>43420.307639999992</v>
      </c>
      <c r="H728" s="3">
        <f t="shared" si="15"/>
        <v>0.87999999999738066</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5080.3999999999996</v>
      </c>
      <c r="D729" s="2">
        <f>'PR-RAS'!E736</f>
        <v>6520</v>
      </c>
      <c r="E729" s="2">
        <v>0</v>
      </c>
      <c r="F729" s="2">
        <v>0</v>
      </c>
      <c r="G729" s="3">
        <f t="shared" si="14"/>
        <v>13191.6512</v>
      </c>
      <c r="H729" s="3">
        <f t="shared" si="15"/>
        <v>0.3999999999996362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10700.1</v>
      </c>
      <c r="D734" s="2">
        <f>'PR-RAS'!E741</f>
        <v>9529.68</v>
      </c>
      <c r="E734" s="2">
        <v>0</v>
      </c>
      <c r="F734" s="2">
        <v>0</v>
      </c>
      <c r="G734" s="3">
        <f t="shared" si="14"/>
        <v>21813.68418</v>
      </c>
      <c r="H734" s="3">
        <f t="shared" si="15"/>
        <v>0.42000000000007276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547.04999999999995</v>
      </c>
      <c r="D735" s="2">
        <f>'PR-RAS'!E742</f>
        <v>334.52</v>
      </c>
      <c r="E735" s="2">
        <v>0</v>
      </c>
      <c r="F735" s="2">
        <v>0</v>
      </c>
      <c r="G735" s="3">
        <f t="shared" si="14"/>
        <v>892.61005999999998</v>
      </c>
      <c r="H735" s="3">
        <f t="shared" si="15"/>
        <v>0.52999999999997272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2787.24</v>
      </c>
      <c r="D839" s="2">
        <f>'PR-RAS'!E846</f>
        <v>2090.4299999999998</v>
      </c>
      <c r="E839" s="2">
        <v>0</v>
      </c>
      <c r="F839" s="2">
        <v>0</v>
      </c>
      <c r="G839" s="3">
        <f t="shared" si="34"/>
        <v>5839.2677999999996</v>
      </c>
      <c r="H839" s="3">
        <f t="shared" si="35"/>
        <v>0.66999999999961801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5574756.0600000015</v>
      </c>
      <c r="D1011" s="7">
        <f>BILANCA!E6</f>
        <v>8002866.8400000008</v>
      </c>
      <c r="E1011" s="7">
        <v>0</v>
      </c>
      <c r="F1011" s="7">
        <v>0</v>
      </c>
      <c r="G1011" s="8">
        <f t="shared" ref="G1011:G1306" si="38">B1011/1000*C1011+B1011/500*D1011</f>
        <v>21580.489740000005</v>
      </c>
      <c r="H1011" s="8">
        <f t="shared" si="35"/>
        <v>0.22000000067055225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5324951.5300000012</v>
      </c>
      <c r="D1012" s="2">
        <f>BILANCA!E7</f>
        <v>7864976.6800000006</v>
      </c>
      <c r="E1012" s="2">
        <v>0</v>
      </c>
      <c r="F1012" s="2">
        <v>0</v>
      </c>
      <c r="G1012" s="3">
        <f t="shared" si="38"/>
        <v>42109.809780000003</v>
      </c>
      <c r="H1012" s="3">
        <f t="shared" si="35"/>
        <v>0.78999999817460775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599260.6</v>
      </c>
      <c r="D1013" s="2">
        <f>BILANCA!E8</f>
        <v>599260.6</v>
      </c>
      <c r="E1013" s="2">
        <v>0</v>
      </c>
      <c r="F1013" s="2">
        <v>0</v>
      </c>
      <c r="G1013" s="3">
        <f t="shared" si="38"/>
        <v>5393.3454000000002</v>
      </c>
      <c r="H1013" s="3">
        <f t="shared" si="35"/>
        <v>0.80000000004656613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599260.6</v>
      </c>
      <c r="D1014" s="2">
        <f>BILANCA!E9</f>
        <v>599260.6</v>
      </c>
      <c r="E1014" s="2">
        <v>0</v>
      </c>
      <c r="F1014" s="2">
        <v>0</v>
      </c>
      <c r="G1014" s="3">
        <f t="shared" si="38"/>
        <v>7191.127199999999</v>
      </c>
      <c r="H1014" s="3">
        <f t="shared" si="35"/>
        <v>0.80000000004656613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83134.53</v>
      </c>
      <c r="D1015" s="2">
        <f>BILANCA!E10</f>
        <v>83134.53</v>
      </c>
      <c r="E1015" s="2">
        <v>0</v>
      </c>
      <c r="F1015" s="2">
        <v>0</v>
      </c>
      <c r="G1015" s="3">
        <f t="shared" si="38"/>
        <v>1247.0179499999999</v>
      </c>
      <c r="H1015" s="3">
        <f t="shared" si="35"/>
        <v>0.94000000000232831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83134.53</v>
      </c>
      <c r="D1016" s="2">
        <f>BILANCA!E11</f>
        <v>83134.53</v>
      </c>
      <c r="E1016" s="2">
        <v>0</v>
      </c>
      <c r="F1016" s="2">
        <v>0</v>
      </c>
      <c r="G1016" s="3">
        <f t="shared" si="38"/>
        <v>1496.42154</v>
      </c>
      <c r="H1016" s="3">
        <f t="shared" si="35"/>
        <v>0.94000000000232831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4725690.9300000016</v>
      </c>
      <c r="D1017" s="2">
        <f>BILANCA!E12</f>
        <v>7265716.080000001</v>
      </c>
      <c r="E1017" s="2">
        <v>0</v>
      </c>
      <c r="F1017" s="2">
        <v>0</v>
      </c>
      <c r="G1017" s="3">
        <f t="shared" si="38"/>
        <v>134799.86163000003</v>
      </c>
      <c r="H1017" s="3">
        <f t="shared" si="35"/>
        <v>0.14999999944120646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4604546.0300000012</v>
      </c>
      <c r="D1018" s="2">
        <f>BILANCA!E13</f>
        <v>7071992.0900000008</v>
      </c>
      <c r="E1018" s="2">
        <v>0</v>
      </c>
      <c r="F1018" s="2">
        <v>0</v>
      </c>
      <c r="G1018" s="3">
        <f t="shared" si="38"/>
        <v>149988.24168000004</v>
      </c>
      <c r="H1018" s="3">
        <f t="shared" si="35"/>
        <v>0.12000000197440386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8477461.8399999999</v>
      </c>
      <c r="D1020" s="2">
        <f>BILANCA!E15</f>
        <v>11152919.82</v>
      </c>
      <c r="E1020" s="2">
        <v>0</v>
      </c>
      <c r="F1020" s="2">
        <v>0</v>
      </c>
      <c r="G1020" s="3">
        <f t="shared" si="38"/>
        <v>307833.0148</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21985.47</v>
      </c>
      <c r="D1022" s="2">
        <f>BILANCA!E17</f>
        <v>21985.47</v>
      </c>
      <c r="E1022" s="2">
        <v>0</v>
      </c>
      <c r="F1022" s="2">
        <v>0</v>
      </c>
      <c r="G1022" s="3">
        <f t="shared" si="38"/>
        <v>791.47692000000006</v>
      </c>
      <c r="H1022" s="3">
        <f t="shared" si="35"/>
        <v>0.94000000000232831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3894901.28</v>
      </c>
      <c r="D1023" s="2">
        <f>BILANCA!E18</f>
        <v>4102913.2</v>
      </c>
      <c r="E1023" s="2">
        <v>0</v>
      </c>
      <c r="F1023" s="2">
        <v>0</v>
      </c>
      <c r="G1023" s="3">
        <f t="shared" si="38"/>
        <v>157309.45984</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39495.90000000014</v>
      </c>
      <c r="D1024" s="2">
        <f>BILANCA!E19</f>
        <v>113618.73999999999</v>
      </c>
      <c r="E1024" s="2">
        <v>0</v>
      </c>
      <c r="F1024" s="2">
        <v>0</v>
      </c>
      <c r="G1024" s="3">
        <f t="shared" si="38"/>
        <v>3734.2673200000017</v>
      </c>
      <c r="H1024" s="3">
        <f t="shared" si="35"/>
        <v>0.35999999986961484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48686.96</v>
      </c>
      <c r="D1025" s="2">
        <f>BILANCA!E20</f>
        <v>48686.96</v>
      </c>
      <c r="E1025" s="2">
        <v>0</v>
      </c>
      <c r="F1025" s="2">
        <v>0</v>
      </c>
      <c r="G1025" s="3">
        <f t="shared" si="38"/>
        <v>2190.9132</v>
      </c>
      <c r="H1025" s="3">
        <f t="shared" si="35"/>
        <v>8.000000000174623E-2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6865.76</v>
      </c>
      <c r="D1026" s="2">
        <f>BILANCA!E21</f>
        <v>6865.76</v>
      </c>
      <c r="E1026" s="2">
        <v>0</v>
      </c>
      <c r="F1026" s="2">
        <v>0</v>
      </c>
      <c r="G1026" s="3">
        <f t="shared" si="38"/>
        <v>329.55648000000002</v>
      </c>
      <c r="H1026" s="3">
        <f t="shared" si="35"/>
        <v>0.47999999999956344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80201.72</v>
      </c>
      <c r="D1027" s="2">
        <f>BILANCA!E22</f>
        <v>80201.72</v>
      </c>
      <c r="E1027" s="2">
        <v>0</v>
      </c>
      <c r="F1027" s="2">
        <v>0</v>
      </c>
      <c r="G1027" s="3">
        <f t="shared" si="38"/>
        <v>4090.2877200000003</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4591.83</v>
      </c>
      <c r="D1028" s="2">
        <f>BILANCA!E23</f>
        <v>4591.83</v>
      </c>
      <c r="E1028" s="2">
        <v>0</v>
      </c>
      <c r="F1028" s="2">
        <v>0</v>
      </c>
      <c r="G1028" s="3">
        <f t="shared" si="38"/>
        <v>247.95881999999995</v>
      </c>
      <c r="H1028" s="3">
        <f t="shared" si="35"/>
        <v>0.34000000000014552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32610.62</v>
      </c>
      <c r="D1029" s="2">
        <f>BILANCA!E24</f>
        <v>32610.62</v>
      </c>
      <c r="E1029" s="2">
        <v>0</v>
      </c>
      <c r="F1029" s="2">
        <v>0</v>
      </c>
      <c r="G1029" s="3">
        <f t="shared" si="38"/>
        <v>1858.8053399999999</v>
      </c>
      <c r="H1029" s="3">
        <f t="shared" si="35"/>
        <v>0.76000000000203727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922477.38</v>
      </c>
      <c r="D1030" s="2">
        <f>BILANCA!E25</f>
        <v>920236.23</v>
      </c>
      <c r="E1030" s="2">
        <v>0</v>
      </c>
      <c r="F1030" s="2">
        <v>0</v>
      </c>
      <c r="G1030" s="3">
        <f t="shared" si="38"/>
        <v>55258.996800000008</v>
      </c>
      <c r="H1030" s="3">
        <f t="shared" si="35"/>
        <v>0.60999999998603016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735561.28</v>
      </c>
      <c r="D1031" s="2">
        <f>BILANCA!E26</f>
        <v>738600.77</v>
      </c>
      <c r="E1031" s="2">
        <v>0</v>
      </c>
      <c r="F1031" s="2">
        <v>0</v>
      </c>
      <c r="G1031" s="3">
        <f t="shared" si="38"/>
        <v>46468.019220000002</v>
      </c>
      <c r="H1031" s="3">
        <f t="shared" si="35"/>
        <v>0.51000000000931323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1791499.65</v>
      </c>
      <c r="D1033" s="2">
        <f>BILANCA!E28</f>
        <v>1718175.15</v>
      </c>
      <c r="E1033" s="2">
        <v>0</v>
      </c>
      <c r="F1033" s="2">
        <v>0</v>
      </c>
      <c r="G1033" s="3">
        <f t="shared" si="38"/>
        <v>120240.54884999999</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14590.98</v>
      </c>
      <c r="D1034" s="2">
        <f>BILANCA!E29</f>
        <v>13047.23</v>
      </c>
      <c r="E1034" s="2">
        <v>0</v>
      </c>
      <c r="F1034" s="2">
        <v>0</v>
      </c>
      <c r="G1034" s="3">
        <f t="shared" si="38"/>
        <v>976.45056</v>
      </c>
      <c r="H1034" s="3">
        <f t="shared" si="35"/>
        <v>0.25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17060.98</v>
      </c>
      <c r="D1035" s="2">
        <f>BILANCA!E30</f>
        <v>17060.98</v>
      </c>
      <c r="E1035" s="2">
        <v>0</v>
      </c>
      <c r="F1035" s="2">
        <v>0</v>
      </c>
      <c r="G1035" s="3">
        <f t="shared" si="38"/>
        <v>1279.5735</v>
      </c>
      <c r="H1035" s="3">
        <f t="shared" si="35"/>
        <v>4.0000000000873115E-2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2470</v>
      </c>
      <c r="D1039" s="2">
        <f>BILANCA!E34</f>
        <v>4013.75</v>
      </c>
      <c r="E1039" s="2">
        <v>0</v>
      </c>
      <c r="F1039" s="2">
        <v>0</v>
      </c>
      <c r="G1039" s="3">
        <f t="shared" si="38"/>
        <v>304.42750000000001</v>
      </c>
      <c r="H1039" s="3">
        <f t="shared" si="35"/>
        <v>0.25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67058.02</v>
      </c>
      <c r="D1050" s="2">
        <f>BILANCA!E45</f>
        <v>67058.02</v>
      </c>
      <c r="E1050" s="2">
        <v>0</v>
      </c>
      <c r="F1050" s="2">
        <v>0</v>
      </c>
      <c r="G1050" s="3">
        <f t="shared" si="38"/>
        <v>8046.9624000000013</v>
      </c>
      <c r="H1050" s="3">
        <f t="shared" si="35"/>
        <v>4.0000000008149073E-2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67058.02</v>
      </c>
      <c r="D1053" s="2">
        <f>BILANCA!E48</f>
        <v>67058.02</v>
      </c>
      <c r="E1053" s="2">
        <v>0</v>
      </c>
      <c r="F1053" s="2">
        <v>0</v>
      </c>
      <c r="G1053" s="3">
        <f t="shared" si="38"/>
        <v>8650.4845800000003</v>
      </c>
      <c r="H1053" s="3">
        <f t="shared" si="35"/>
        <v>4.0000000008149073E-2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82964.2</v>
      </c>
      <c r="D1059" s="2">
        <f>BILANCA!E54</f>
        <v>83310.649999999994</v>
      </c>
      <c r="E1059" s="2">
        <v>0</v>
      </c>
      <c r="F1059" s="2">
        <v>0</v>
      </c>
      <c r="G1059" s="3">
        <f t="shared" si="38"/>
        <v>12229.6895</v>
      </c>
      <c r="H1059" s="3">
        <f t="shared" si="35"/>
        <v>0.55000000000291038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82964.2</v>
      </c>
      <c r="D1060" s="2">
        <f>BILANCA!E55</f>
        <v>83310.649999999994</v>
      </c>
      <c r="E1060" s="2">
        <v>0</v>
      </c>
      <c r="F1060" s="2">
        <v>0</v>
      </c>
      <c r="G1060" s="3">
        <f t="shared" si="38"/>
        <v>12479.275000000001</v>
      </c>
      <c r="H1060" s="3">
        <f t="shared" si="35"/>
        <v>0.55000000000291038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249804.53</v>
      </c>
      <c r="D1074" s="2">
        <f>BILANCA!E69</f>
        <v>137890.16</v>
      </c>
      <c r="E1074" s="2">
        <v>0</v>
      </c>
      <c r="F1074" s="2">
        <v>0</v>
      </c>
      <c r="G1074" s="3">
        <f t="shared" si="38"/>
        <v>33637.430399999997</v>
      </c>
      <c r="H1074" s="3">
        <f t="shared" si="35"/>
        <v>0.63000000000465661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208399.27</v>
      </c>
      <c r="D1075" s="2">
        <f>BILANCA!E70</f>
        <v>108473.32</v>
      </c>
      <c r="E1075" s="2">
        <v>0</v>
      </c>
      <c r="F1075" s="2">
        <v>0</v>
      </c>
      <c r="G1075" s="3">
        <f t="shared" si="38"/>
        <v>27647.484150000004</v>
      </c>
      <c r="H1075" s="3">
        <f t="shared" si="35"/>
        <v>0.58999999999650754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205205.25</v>
      </c>
      <c r="D1076" s="2">
        <f>BILANCA!E71</f>
        <v>107628.02</v>
      </c>
      <c r="E1076" s="2">
        <v>0</v>
      </c>
      <c r="F1076" s="2">
        <v>0</v>
      </c>
      <c r="G1076" s="3">
        <f t="shared" si="38"/>
        <v>27750.445140000003</v>
      </c>
      <c r="H1076" s="3">
        <f t="shared" si="35"/>
        <v>0.27000000000407454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205205.25</v>
      </c>
      <c r="D1078" s="2">
        <f>BILANCA!E73</f>
        <v>107628.02</v>
      </c>
      <c r="E1078" s="2">
        <v>0</v>
      </c>
      <c r="F1078" s="2">
        <v>0</v>
      </c>
      <c r="G1078" s="3">
        <f t="shared" si="38"/>
        <v>28591.367720000002</v>
      </c>
      <c r="H1078" s="3">
        <f t="shared" si="35"/>
        <v>0.27000000000407454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3194.02</v>
      </c>
      <c r="D1085" s="2">
        <f>BILANCA!E80</f>
        <v>845.3</v>
      </c>
      <c r="E1085" s="2">
        <v>0</v>
      </c>
      <c r="F1085" s="2">
        <v>0</v>
      </c>
      <c r="G1085" s="3">
        <f t="shared" si="38"/>
        <v>366.34649999999999</v>
      </c>
      <c r="H1085" s="3">
        <f t="shared" si="35"/>
        <v>0.31999999999993634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15335.63</v>
      </c>
      <c r="D1087" s="2">
        <f>BILANCA!E82</f>
        <v>5604.13</v>
      </c>
      <c r="E1087" s="2">
        <v>0</v>
      </c>
      <c r="F1087" s="2">
        <v>0</v>
      </c>
      <c r="G1087" s="3">
        <f t="shared" si="38"/>
        <v>2043.8795299999999</v>
      </c>
      <c r="H1087" s="3">
        <f t="shared" si="35"/>
        <v>0.50000000000090949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290</v>
      </c>
      <c r="D1089" s="2">
        <f>BILANCA!E84</f>
        <v>290</v>
      </c>
      <c r="E1089" s="2">
        <v>0</v>
      </c>
      <c r="F1089" s="2">
        <v>0</v>
      </c>
      <c r="G1089" s="3">
        <f t="shared" si="38"/>
        <v>68.73</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13497.71</v>
      </c>
      <c r="D1090" s="2">
        <f>BILANCA!E85</f>
        <v>0</v>
      </c>
      <c r="E1090" s="2">
        <v>0</v>
      </c>
      <c r="F1090" s="2">
        <v>0</v>
      </c>
      <c r="G1090" s="3">
        <f t="shared" si="38"/>
        <v>1079.8168000000001</v>
      </c>
      <c r="H1090" s="3">
        <f t="shared" si="35"/>
        <v>0.29000000000087311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1547.92</v>
      </c>
      <c r="D1092" s="2">
        <f>BILANCA!E87</f>
        <v>5314.13</v>
      </c>
      <c r="E1092" s="2">
        <v>0</v>
      </c>
      <c r="F1092" s="2">
        <v>0</v>
      </c>
      <c r="G1092" s="3">
        <f t="shared" si="38"/>
        <v>998.44676000000004</v>
      </c>
      <c r="H1092" s="3">
        <f t="shared" si="35"/>
        <v>0.21000000000003638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26069.63</v>
      </c>
      <c r="D1152" s="2">
        <f>BILANCA!E147</f>
        <v>23812.71</v>
      </c>
      <c r="E1152" s="2">
        <v>0</v>
      </c>
      <c r="F1152" s="2">
        <v>0</v>
      </c>
      <c r="G1152" s="3">
        <f t="shared" si="38"/>
        <v>10464.697099999999</v>
      </c>
      <c r="H1152" s="3">
        <f t="shared" si="41"/>
        <v>0.65999999999985448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26069.63</v>
      </c>
      <c r="D1166" s="2">
        <f>BILANCA!E161</f>
        <v>23812.71</v>
      </c>
      <c r="E1166" s="2">
        <v>0</v>
      </c>
      <c r="F1166" s="2">
        <v>0</v>
      </c>
      <c r="G1166" s="3">
        <f t="shared" si="38"/>
        <v>11496.427800000001</v>
      </c>
      <c r="H1166" s="3">
        <f t="shared" si="41"/>
        <v>0.65999999999985448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5574756.0599999996</v>
      </c>
      <c r="D1180" s="2">
        <f>BILANCA!E176</f>
        <v>8002866.8400000008</v>
      </c>
      <c r="E1180" s="2">
        <v>0</v>
      </c>
      <c r="F1180" s="2">
        <v>0</v>
      </c>
      <c r="G1180" s="3">
        <f t="shared" si="38"/>
        <v>3668683.2558000004</v>
      </c>
      <c r="H1180" s="3">
        <f t="shared" si="41"/>
        <v>0.2199999988079071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151915.36000000002</v>
      </c>
      <c r="D1181" s="2">
        <f>BILANCA!E177</f>
        <v>320894.19</v>
      </c>
      <c r="E1181" s="2">
        <v>0</v>
      </c>
      <c r="F1181" s="2">
        <v>0</v>
      </c>
      <c r="G1181" s="3">
        <f t="shared" si="38"/>
        <v>135723.33954000002</v>
      </c>
      <c r="H1181" s="3">
        <f t="shared" si="41"/>
        <v>0.5500000000174623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137762.62</v>
      </c>
      <c r="D1182" s="2">
        <f>BILANCA!E178</f>
        <v>252473.1</v>
      </c>
      <c r="E1182" s="2">
        <v>0</v>
      </c>
      <c r="F1182" s="2">
        <v>0</v>
      </c>
      <c r="G1182" s="3">
        <f t="shared" si="38"/>
        <v>110545.91703999999</v>
      </c>
      <c r="H1182" s="3">
        <f t="shared" si="41"/>
        <v>0.48000000001047738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71090.59</v>
      </c>
      <c r="D1183" s="2">
        <f>BILANCA!E179</f>
        <v>83918.63</v>
      </c>
      <c r="E1183" s="2">
        <v>0</v>
      </c>
      <c r="F1183" s="2">
        <v>0</v>
      </c>
      <c r="G1183" s="3">
        <f t="shared" si="38"/>
        <v>41334.518049999999</v>
      </c>
      <c r="H1183" s="3">
        <f t="shared" si="41"/>
        <v>0.77999999999883585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66672.03</v>
      </c>
      <c r="D1184" s="2">
        <f>BILANCA!E180</f>
        <v>159717.96</v>
      </c>
      <c r="E1184" s="2">
        <v>0</v>
      </c>
      <c r="F1184" s="2">
        <v>0</v>
      </c>
      <c r="G1184" s="3">
        <f t="shared" si="38"/>
        <v>67182.783299999996</v>
      </c>
      <c r="H1184" s="3">
        <f t="shared" si="41"/>
        <v>7.0000000006984919E-2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96.78</v>
      </c>
      <c r="E1185" s="2">
        <v>0</v>
      </c>
      <c r="F1185" s="2">
        <v>0</v>
      </c>
      <c r="G1185" s="3">
        <f t="shared" si="38"/>
        <v>33.872999999999998</v>
      </c>
      <c r="H1185" s="3">
        <f t="shared" si="41"/>
        <v>0.21999999999999886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96.78</v>
      </c>
      <c r="E1188" s="2">
        <v>0</v>
      </c>
      <c r="F1188" s="2">
        <v>0</v>
      </c>
      <c r="G1188" s="3">
        <f t="shared" si="38"/>
        <v>34.453679999999999</v>
      </c>
      <c r="H1188" s="3">
        <f t="shared" si="41"/>
        <v>0.21999999999999886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8739.73</v>
      </c>
      <c r="E1200" s="2">
        <v>0</v>
      </c>
      <c r="F1200" s="2">
        <v>0</v>
      </c>
      <c r="G1200" s="3">
        <f t="shared" si="38"/>
        <v>3321.0973999999997</v>
      </c>
      <c r="H1200" s="3">
        <f t="shared" si="41"/>
        <v>0.27000000000043656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9463.76</v>
      </c>
      <c r="D1201" s="2">
        <f>BILANCA!E197</f>
        <v>68421.09</v>
      </c>
      <c r="E1201" s="2">
        <v>0</v>
      </c>
      <c r="F1201" s="2">
        <v>0</v>
      </c>
      <c r="G1201" s="3">
        <f t="shared" si="38"/>
        <v>27944.434539999998</v>
      </c>
      <c r="H1201" s="3">
        <f t="shared" si="41"/>
        <v>0.32999999999628926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877.5</v>
      </c>
      <c r="E1203" s="2">
        <v>0</v>
      </c>
      <c r="F1203" s="2">
        <v>0</v>
      </c>
      <c r="G1203" s="3">
        <f t="shared" si="44"/>
        <v>338.71500000000003</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9463.76</v>
      </c>
      <c r="D1206" s="2">
        <f>BILANCA!E202</f>
        <v>67543.59</v>
      </c>
      <c r="E1206" s="2">
        <v>0</v>
      </c>
      <c r="F1206" s="2">
        <v>0</v>
      </c>
      <c r="G1206" s="3">
        <f t="shared" si="44"/>
        <v>28331.984239999998</v>
      </c>
      <c r="H1206" s="3">
        <f t="shared" si="45"/>
        <v>0.65000000000327418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4688.9799999999996</v>
      </c>
      <c r="D1251" s="2">
        <f>BILANCA!E247</f>
        <v>0</v>
      </c>
      <c r="E1251" s="2">
        <v>0</v>
      </c>
      <c r="F1251" s="2">
        <v>0</v>
      </c>
      <c r="G1251" s="3">
        <f>B1251/1000*C1251+B1251/500*D1251</f>
        <v>1130.0441799999999</v>
      </c>
      <c r="H1251" s="3">
        <f>ABS(C1251-ROUND(C1251,0))+ABS(D1251-ROUND(D1251,0))</f>
        <v>2.0000000000436557E-2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5422840.6999999993</v>
      </c>
      <c r="D1255" s="2">
        <f>BILANCA!E251</f>
        <v>7681972.6500000004</v>
      </c>
      <c r="E1255" s="2">
        <v>0</v>
      </c>
      <c r="F1255" s="2">
        <v>0</v>
      </c>
      <c r="G1255" s="3">
        <f t="shared" si="38"/>
        <v>5092762.57</v>
      </c>
      <c r="H1255" s="3">
        <f t="shared" si="41"/>
        <v>0.65000000037252903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5324951.54</v>
      </c>
      <c r="D1256" s="2">
        <f>BILANCA!E252</f>
        <v>7864976.6900000004</v>
      </c>
      <c r="E1256" s="2">
        <v>0</v>
      </c>
      <c r="F1256" s="2">
        <v>0</v>
      </c>
      <c r="G1256" s="3">
        <f t="shared" si="38"/>
        <v>5179506.61032</v>
      </c>
      <c r="H1256" s="3">
        <f t="shared" si="41"/>
        <v>0.76999999955296516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5324951.54</v>
      </c>
      <c r="D1257" s="2">
        <f>BILANCA!E253</f>
        <v>7864976.6900000004</v>
      </c>
      <c r="E1257" s="2">
        <v>0</v>
      </c>
      <c r="F1257" s="2">
        <v>0</v>
      </c>
      <c r="G1257" s="3">
        <f t="shared" si="38"/>
        <v>5200561.5152400006</v>
      </c>
      <c r="H1257" s="3">
        <f t="shared" si="41"/>
        <v>0.76999999955296516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63521.27</v>
      </c>
      <c r="D1259" s="2">
        <f>BILANCA!E255</f>
        <v>-202829.85</v>
      </c>
      <c r="E1259" s="2">
        <v>0</v>
      </c>
      <c r="F1259" s="2">
        <v>0</v>
      </c>
      <c r="G1259" s="3">
        <f t="shared" si="38"/>
        <v>-85192.469069999992</v>
      </c>
      <c r="H1259" s="3">
        <f t="shared" si="41"/>
        <v>0.41999999999097781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63521.27</v>
      </c>
      <c r="D1260" s="2">
        <f>BILANCA!E256</f>
        <v>0</v>
      </c>
      <c r="E1260" s="2">
        <v>0</v>
      </c>
      <c r="F1260" s="2">
        <v>0</v>
      </c>
      <c r="G1260" s="3">
        <f t="shared" si="38"/>
        <v>15880.317499999999</v>
      </c>
      <c r="H1260" s="3">
        <f t="shared" si="41"/>
        <v>0.26999999999679858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63521.27</v>
      </c>
      <c r="D1261" s="2">
        <f>BILANCA!E257</f>
        <v>0</v>
      </c>
      <c r="E1261" s="2">
        <v>0</v>
      </c>
      <c r="F1261" s="2">
        <v>0</v>
      </c>
      <c r="G1261" s="3">
        <f t="shared" si="38"/>
        <v>15943.838769999998</v>
      </c>
      <c r="H1261" s="3">
        <f t="shared" si="41"/>
        <v>0.26999999999679858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202829.85</v>
      </c>
      <c r="E1264" s="2">
        <v>0</v>
      </c>
      <c r="F1264" s="2">
        <v>0</v>
      </c>
      <c r="G1264" s="3">
        <f t="shared" si="38"/>
        <v>103037.5638</v>
      </c>
      <c r="H1264" s="3">
        <f t="shared" si="41"/>
        <v>0.14999999999417923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202829.85</v>
      </c>
      <c r="E1265" s="2">
        <v>0</v>
      </c>
      <c r="F1265" s="2">
        <v>0</v>
      </c>
      <c r="G1265" s="3">
        <f t="shared" si="38"/>
        <v>103443.22350000001</v>
      </c>
      <c r="H1265" s="3">
        <f t="shared" si="41"/>
        <v>0.14999999999417923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34367.89</v>
      </c>
      <c r="D1278" s="2">
        <f>BILANCA!E274</f>
        <v>19825.810000000001</v>
      </c>
      <c r="E1278" s="2">
        <v>0</v>
      </c>
      <c r="F1278" s="2">
        <v>0</v>
      </c>
      <c r="G1278" s="3">
        <f t="shared" si="38"/>
        <v>19837.22868</v>
      </c>
      <c r="H1278" s="3">
        <f t="shared" si="41"/>
        <v>0.2999999999992724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34367.89</v>
      </c>
      <c r="D1292" s="2">
        <f>BILANCA!E288</f>
        <v>19825.810000000001</v>
      </c>
      <c r="E1292" s="2">
        <v>0</v>
      </c>
      <c r="F1292" s="2">
        <v>0</v>
      </c>
      <c r="G1292" s="3">
        <f t="shared" si="48"/>
        <v>20873.501819999998</v>
      </c>
      <c r="H1292" s="3">
        <f t="shared" si="49"/>
        <v>0.2999999999992724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26069.63</v>
      </c>
      <c r="D1306" s="2">
        <f>BILANCA!E303</f>
        <v>23812.71</v>
      </c>
      <c r="E1306" s="2">
        <v>0</v>
      </c>
      <c r="F1306" s="2">
        <v>0</v>
      </c>
      <c r="G1306" s="3">
        <f t="shared" si="38"/>
        <v>21813.734799999998</v>
      </c>
      <c r="H1306" s="3">
        <f t="shared" si="41"/>
        <v>0.65999999999985448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1547.92</v>
      </c>
      <c r="D1311" s="2">
        <f>BILANCA!E308</f>
        <v>2189.27</v>
      </c>
      <c r="E1311" s="2">
        <v>0</v>
      </c>
      <c r="F1311" s="2">
        <v>0</v>
      </c>
      <c r="G1311" s="3">
        <f t="shared" si="52"/>
        <v>1783.86446</v>
      </c>
      <c r="H1311" s="3">
        <f t="shared" si="41"/>
        <v>0.34999999999990905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3124.86</v>
      </c>
      <c r="E1312" s="2">
        <v>0</v>
      </c>
      <c r="F1312" s="2">
        <v>0</v>
      </c>
      <c r="G1312" s="3">
        <f t="shared" si="52"/>
        <v>1887.41544</v>
      </c>
      <c r="H1312" s="3">
        <f t="shared" si="41"/>
        <v>0.13999999999987267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77559.960000000006</v>
      </c>
      <c r="E1339" s="2">
        <v>0</v>
      </c>
      <c r="F1339" s="2">
        <v>0</v>
      </c>
      <c r="G1339" s="3">
        <f t="shared" si="52"/>
        <v>51034.453680000006</v>
      </c>
      <c r="H1339" s="3">
        <f t="shared" si="41"/>
        <v>3.9999999993597157E-2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137762.62</v>
      </c>
      <c r="D1340" s="2">
        <f>BILANCA!E337</f>
        <v>174913.14</v>
      </c>
      <c r="E1340" s="2">
        <v>0</v>
      </c>
      <c r="F1340" s="2">
        <v>0</v>
      </c>
      <c r="G1340" s="3">
        <f t="shared" si="52"/>
        <v>160904.337</v>
      </c>
      <c r="H1340" s="3">
        <f t="shared" si="41"/>
        <v>0.52000000001862645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9463.76</v>
      </c>
      <c r="D1341" s="2">
        <f>BILANCA!E338</f>
        <v>4726.26</v>
      </c>
      <c r="E1341" s="2">
        <v>0</v>
      </c>
      <c r="F1341" s="2">
        <v>0</v>
      </c>
      <c r="G1341" s="3">
        <f t="shared" si="52"/>
        <v>6261.2886800000006</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63694.83</v>
      </c>
      <c r="E1342" s="2">
        <v>0</v>
      </c>
      <c r="F1342" s="2">
        <v>0</v>
      </c>
      <c r="G1342" s="3">
        <f t="shared" si="52"/>
        <v>42293.367120000003</v>
      </c>
      <c r="H1342" s="3">
        <f t="shared" si="41"/>
        <v>0.16999999999825377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4688.9799999999996</v>
      </c>
      <c r="D1382" s="2">
        <f>BILANCA!E379</f>
        <v>0</v>
      </c>
      <c r="E1382" s="2">
        <v>0</v>
      </c>
      <c r="F1382" s="2">
        <v>0</v>
      </c>
      <c r="G1382" s="3">
        <f t="shared" si="59"/>
        <v>1744.3005599999999</v>
      </c>
      <c r="H1382" s="3">
        <f t="shared" si="60"/>
        <v>2.0000000000436557E-2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1705843.39</v>
      </c>
      <c r="D1503" s="2">
        <f>'RAS-funkcijski'!E107</f>
        <v>2352816.64</v>
      </c>
      <c r="E1503" s="2">
        <v>0</v>
      </c>
      <c r="F1503" s="2">
        <v>0</v>
      </c>
      <c r="G1503" s="3">
        <f t="shared" si="52"/>
        <v>660382.09701000003</v>
      </c>
      <c r="H1503" s="3">
        <f t="shared" si="63"/>
        <v>0.74999999976716936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1705843.39</v>
      </c>
      <c r="D1504" s="2">
        <f>'RAS-funkcijski'!E108</f>
        <v>2352816.64</v>
      </c>
      <c r="E1504" s="2">
        <v>0</v>
      </c>
      <c r="F1504" s="2">
        <v>0</v>
      </c>
      <c r="G1504" s="3">
        <f t="shared" si="52"/>
        <v>666793.57368000003</v>
      </c>
      <c r="H1504" s="3">
        <f t="shared" si="63"/>
        <v>0.74999999976716936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1705843.39</v>
      </c>
      <c r="D1537" s="14">
        <f>'RAS-funkcijski'!E141</f>
        <v>2352816.64</v>
      </c>
      <c r="E1537" s="14">
        <v>0</v>
      </c>
      <c r="F1537" s="14">
        <v>0</v>
      </c>
      <c r="G1537" s="15">
        <f t="shared" si="52"/>
        <v>878372.30379000015</v>
      </c>
      <c r="H1537" s="15">
        <f t="shared" si="63"/>
        <v>0.74999999976716936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2150636.09</v>
      </c>
      <c r="D1538" s="7">
        <f>'P-VRIO'!E5</f>
        <v>7537.27</v>
      </c>
      <c r="E1538" s="7">
        <v>0</v>
      </c>
      <c r="F1538" s="7">
        <v>0</v>
      </c>
      <c r="G1538" s="8">
        <f t="shared" si="52"/>
        <v>2165.71063</v>
      </c>
      <c r="H1538" s="8">
        <f t="shared" si="63"/>
        <v>0.35999999985142495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2150636.09</v>
      </c>
      <c r="D1539" s="2">
        <f>'P-VRIO'!E6</f>
        <v>0</v>
      </c>
      <c r="E1539" s="2">
        <v>0</v>
      </c>
      <c r="F1539" s="2">
        <v>0</v>
      </c>
      <c r="G1539" s="3">
        <f t="shared" si="52"/>
        <v>4301.2721799999999</v>
      </c>
      <c r="H1539" s="3">
        <f t="shared" si="63"/>
        <v>8.9999999850988388E-2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2150636.09</v>
      </c>
      <c r="D1540" s="2">
        <f>'P-VRIO'!E7</f>
        <v>0</v>
      </c>
      <c r="E1540" s="2">
        <v>0</v>
      </c>
      <c r="F1540" s="2">
        <v>0</v>
      </c>
      <c r="G1540" s="3">
        <f t="shared" si="52"/>
        <v>6451.9082699999999</v>
      </c>
      <c r="H1540" s="3">
        <f t="shared" si="63"/>
        <v>8.9999999850988388E-2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2150636.09</v>
      </c>
      <c r="D1542" s="2">
        <f>'P-VRIO'!E9</f>
        <v>0</v>
      </c>
      <c r="E1542" s="2">
        <v>0</v>
      </c>
      <c r="F1542" s="2">
        <v>0</v>
      </c>
      <c r="G1542" s="3">
        <f t="shared" si="52"/>
        <v>10753.18045</v>
      </c>
      <c r="H1542" s="3">
        <f t="shared" si="63"/>
        <v>8.9999999850988388E-2</v>
      </c>
      <c r="I1542" s="11">
        <f t="shared" si="64"/>
        <v>967.78623889765129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7537.27</v>
      </c>
      <c r="E1555" s="2">
        <v>0</v>
      </c>
      <c r="F1555" s="2">
        <v>0</v>
      </c>
      <c r="G1555" s="3">
        <f t="shared" si="52"/>
        <v>271.34172000000001</v>
      </c>
      <c r="H1555" s="3">
        <f t="shared" si="63"/>
        <v>0.27000000000043656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7537.27</v>
      </c>
      <c r="E1556" s="2">
        <v>0</v>
      </c>
      <c r="F1556" s="2">
        <v>0</v>
      </c>
      <c r="G1556" s="3">
        <f t="shared" si="52"/>
        <v>286.41626000000002</v>
      </c>
      <c r="H1556" s="3">
        <f t="shared" si="63"/>
        <v>0.27000000000043656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7537.27</v>
      </c>
      <c r="E1558" s="2">
        <v>0</v>
      </c>
      <c r="F1558" s="2">
        <v>0</v>
      </c>
      <c r="G1558" s="3">
        <f t="shared" si="52"/>
        <v>316.56534000000005</v>
      </c>
      <c r="H1558" s="3">
        <f t="shared" si="63"/>
        <v>0.27000000000043656</v>
      </c>
      <c r="I1558" s="11">
        <f t="shared" si="66"/>
        <v>85.472641800138206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151915.35999999999</v>
      </c>
      <c r="D1582" s="7"/>
      <c r="E1582" s="7">
        <v>0</v>
      </c>
      <c r="F1582" s="7">
        <v>0</v>
      </c>
      <c r="G1582" s="8">
        <f t="shared" ref="G1582:G1686" si="70">B1582/1000*C1582</f>
        <v>151.91535999999999</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2522373.89</v>
      </c>
      <c r="D1583" s="2">
        <v>0</v>
      </c>
      <c r="E1583" s="2">
        <v>0</v>
      </c>
      <c r="F1583" s="2">
        <v>0</v>
      </c>
      <c r="G1583" s="3">
        <f t="shared" si="70"/>
        <v>5044.7477800000006</v>
      </c>
      <c r="H1583" s="3">
        <f t="shared" si="71"/>
        <v>0.10999999986961484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22824.12</v>
      </c>
      <c r="D1584" s="2">
        <v>0</v>
      </c>
      <c r="E1584" s="2">
        <v>0</v>
      </c>
      <c r="F1584" s="2">
        <v>0</v>
      </c>
      <c r="G1584" s="3">
        <f t="shared" si="70"/>
        <v>68.472359999999995</v>
      </c>
      <c r="H1584" s="3">
        <f t="shared" si="71"/>
        <v>0.11999999999898137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2043049.6400000001</v>
      </c>
      <c r="D1585" s="2">
        <v>0</v>
      </c>
      <c r="E1585" s="2">
        <v>0</v>
      </c>
      <c r="F1585" s="2">
        <v>0</v>
      </c>
      <c r="G1585" s="3">
        <f t="shared" si="70"/>
        <v>8172.1985600000007</v>
      </c>
      <c r="H1585" s="3">
        <f t="shared" si="71"/>
        <v>0.35999999986961484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993728</v>
      </c>
      <c r="D1586" s="2">
        <v>0</v>
      </c>
      <c r="E1586" s="2">
        <v>0</v>
      </c>
      <c r="F1586" s="2">
        <v>0</v>
      </c>
      <c r="G1586" s="3">
        <f t="shared" si="70"/>
        <v>4968.6400000000003</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818014.33</v>
      </c>
      <c r="D1587" s="2">
        <v>0</v>
      </c>
      <c r="E1587" s="2">
        <v>0</v>
      </c>
      <c r="F1587" s="2">
        <v>0</v>
      </c>
      <c r="G1587" s="3">
        <f t="shared" si="70"/>
        <v>4908.0859799999998</v>
      </c>
      <c r="H1587" s="3">
        <f t="shared" si="71"/>
        <v>0.32999999995809048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1277.25</v>
      </c>
      <c r="D1588" s="2">
        <v>0</v>
      </c>
      <c r="E1588" s="2">
        <v>0</v>
      </c>
      <c r="F1588" s="2">
        <v>0</v>
      </c>
      <c r="G1588" s="3">
        <f t="shared" si="70"/>
        <v>8.9407499999999995</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2090.4299999999998</v>
      </c>
      <c r="D1591" s="2">
        <v>0</v>
      </c>
      <c r="E1591" s="2">
        <v>0</v>
      </c>
      <c r="F1591" s="2">
        <v>0</v>
      </c>
      <c r="G1591" s="3">
        <f t="shared" si="70"/>
        <v>20.904299999999999</v>
      </c>
      <c r="H1591" s="3">
        <f t="shared" si="71"/>
        <v>0.42999999999983629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227939.63</v>
      </c>
      <c r="D1593" s="2">
        <v>0</v>
      </c>
      <c r="E1593" s="2">
        <v>0</v>
      </c>
      <c r="F1593" s="2">
        <v>0</v>
      </c>
      <c r="G1593" s="3">
        <f t="shared" si="70"/>
        <v>2735.27556</v>
      </c>
      <c r="H1593" s="3">
        <f t="shared" si="71"/>
        <v>0.36999999999534339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456500.13</v>
      </c>
      <c r="D1594" s="2">
        <v>0</v>
      </c>
      <c r="E1594" s="2">
        <v>0</v>
      </c>
      <c r="F1594" s="2">
        <v>0</v>
      </c>
      <c r="G1594" s="3">
        <f t="shared" si="70"/>
        <v>5934.5016900000001</v>
      </c>
      <c r="H1594" s="3">
        <f t="shared" si="71"/>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2353395.0599999996</v>
      </c>
      <c r="D1602" s="2">
        <v>0</v>
      </c>
      <c r="E1602" s="2">
        <v>0</v>
      </c>
      <c r="F1602" s="2">
        <v>0</v>
      </c>
      <c r="G1602" s="3">
        <f t="shared" si="70"/>
        <v>49421.296259999996</v>
      </c>
      <c r="H1602" s="3">
        <f t="shared" si="71"/>
        <v>5.9999999590218067E-2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27513.1</v>
      </c>
      <c r="D1603" s="2">
        <v>0</v>
      </c>
      <c r="E1603" s="2">
        <v>0</v>
      </c>
      <c r="F1603" s="2">
        <v>0</v>
      </c>
      <c r="G1603" s="3">
        <f t="shared" si="70"/>
        <v>605.28819999999996</v>
      </c>
      <c r="H1603" s="3">
        <f t="shared" si="71"/>
        <v>9.9999999998544808E-2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1928339.1599999997</v>
      </c>
      <c r="D1604" s="2">
        <v>0</v>
      </c>
      <c r="E1604" s="2">
        <v>0</v>
      </c>
      <c r="F1604" s="2">
        <v>0</v>
      </c>
      <c r="G1604" s="3">
        <f t="shared" si="70"/>
        <v>44351.800679999993</v>
      </c>
      <c r="H1604" s="3">
        <f t="shared" si="71"/>
        <v>0.15999999968335032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980899.96</v>
      </c>
      <c r="D1605" s="2">
        <v>0</v>
      </c>
      <c r="E1605" s="2">
        <v>0</v>
      </c>
      <c r="F1605" s="2">
        <v>0</v>
      </c>
      <c r="G1605" s="3">
        <f t="shared" si="70"/>
        <v>23541.599040000001</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724968.4</v>
      </c>
      <c r="D1606" s="2">
        <v>0</v>
      </c>
      <c r="E1606" s="2">
        <v>0</v>
      </c>
      <c r="F1606" s="2">
        <v>0</v>
      </c>
      <c r="G1606" s="3">
        <f t="shared" si="70"/>
        <v>18124.210000000003</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1180.47</v>
      </c>
      <c r="D1607" s="2">
        <v>0</v>
      </c>
      <c r="E1607" s="2">
        <v>0</v>
      </c>
      <c r="F1607" s="2">
        <v>0</v>
      </c>
      <c r="G1607" s="3">
        <f t="shared" si="70"/>
        <v>30.692219999999999</v>
      </c>
      <c r="H1607" s="3">
        <f t="shared" si="71"/>
        <v>0.47000000000002728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2090.4299999999998</v>
      </c>
      <c r="D1610" s="2">
        <v>0</v>
      </c>
      <c r="E1610" s="2">
        <v>0</v>
      </c>
      <c r="F1610" s="2">
        <v>0</v>
      </c>
      <c r="G1610" s="3">
        <f t="shared" si="70"/>
        <v>60.62247</v>
      </c>
      <c r="H1610" s="3">
        <f t="shared" si="71"/>
        <v>0.42999999999983629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219199.9</v>
      </c>
      <c r="D1612" s="2">
        <v>0</v>
      </c>
      <c r="E1612" s="2">
        <v>0</v>
      </c>
      <c r="F1612" s="2">
        <v>0</v>
      </c>
      <c r="G1612" s="3">
        <f t="shared" si="70"/>
        <v>6795.1968999999999</v>
      </c>
      <c r="H1612" s="3">
        <f t="shared" si="71"/>
        <v>0.10000000000582077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397542.8</v>
      </c>
      <c r="D1613" s="2">
        <v>0</v>
      </c>
      <c r="E1613" s="2">
        <v>0</v>
      </c>
      <c r="F1613" s="2">
        <v>0</v>
      </c>
      <c r="G1613" s="3">
        <f t="shared" si="70"/>
        <v>12721.3696</v>
      </c>
      <c r="H1613" s="3">
        <f t="shared" si="71"/>
        <v>0.20000000001164153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320894.19000000041</v>
      </c>
      <c r="D1621" s="2">
        <v>0</v>
      </c>
      <c r="E1621" s="2">
        <v>0</v>
      </c>
      <c r="F1621" s="2">
        <v>0</v>
      </c>
      <c r="G1621" s="3">
        <f t="shared" si="70"/>
        <v>12835.767600000017</v>
      </c>
      <c r="H1621" s="3">
        <f t="shared" si="71"/>
        <v>0.19000000040978193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82286.22</v>
      </c>
      <c r="D1622" s="2">
        <v>0</v>
      </c>
      <c r="E1622" s="2">
        <v>0</v>
      </c>
      <c r="F1622" s="2">
        <v>0</v>
      </c>
      <c r="G1622" s="3">
        <f t="shared" si="70"/>
        <v>3373.7350200000001</v>
      </c>
      <c r="H1622" s="3">
        <f t="shared" si="71"/>
        <v>0.22000000000116415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77559.960000000006</v>
      </c>
      <c r="D1628" s="2">
        <v>0</v>
      </c>
      <c r="E1628" s="2">
        <v>0</v>
      </c>
      <c r="F1628" s="2">
        <v>0</v>
      </c>
      <c r="G1628" s="3">
        <f t="shared" si="70"/>
        <v>3645.3181200000004</v>
      </c>
      <c r="H1628" s="3">
        <f t="shared" si="71"/>
        <v>3.9999999993597157E-2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77559.960000000006</v>
      </c>
      <c r="D1634" s="2">
        <v>0</v>
      </c>
      <c r="E1634" s="2">
        <v>0</v>
      </c>
      <c r="F1634" s="2">
        <v>0</v>
      </c>
      <c r="G1634" s="3">
        <f t="shared" si="70"/>
        <v>4110.6778800000002</v>
      </c>
      <c r="H1634" s="3">
        <f t="shared" si="71"/>
        <v>3.9999999993597157E-2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77559.960000000006</v>
      </c>
      <c r="D1635" s="2">
        <v>0</v>
      </c>
      <c r="E1635" s="2">
        <v>0</v>
      </c>
      <c r="F1635" s="2">
        <v>0</v>
      </c>
      <c r="G1635" s="3">
        <f t="shared" si="70"/>
        <v>4188.2378400000007</v>
      </c>
      <c r="H1635" s="3">
        <f t="shared" si="71"/>
        <v>3.9999999993597157E-2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4726.26</v>
      </c>
      <c r="D1669" s="2">
        <v>0</v>
      </c>
      <c r="E1669" s="2">
        <v>0</v>
      </c>
      <c r="F1669" s="2">
        <v>0</v>
      </c>
      <c r="G1669" s="3">
        <f t="shared" si="70"/>
        <v>415.91088000000002</v>
      </c>
      <c r="H1669" s="3">
        <f t="shared" si="71"/>
        <v>0.26000000000021828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4726.26</v>
      </c>
      <c r="D1673" s="2">
        <v>0</v>
      </c>
      <c r="E1673" s="2">
        <v>0</v>
      </c>
      <c r="F1673" s="2">
        <v>0</v>
      </c>
      <c r="G1673" s="3">
        <f t="shared" si="70"/>
        <v>434.81592000000001</v>
      </c>
      <c r="H1673" s="3">
        <f t="shared" si="71"/>
        <v>0.26000000000021828</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238607.97000000003</v>
      </c>
      <c r="D1681" s="2">
        <v>0</v>
      </c>
      <c r="E1681" s="2">
        <v>0</v>
      </c>
      <c r="F1681" s="2">
        <v>0</v>
      </c>
      <c r="G1681" s="3">
        <f t="shared" si="70"/>
        <v>23860.797000000006</v>
      </c>
      <c r="H1681" s="3">
        <f t="shared" si="71"/>
        <v>2.9999999969732016E-2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174913.14</v>
      </c>
      <c r="D1683" s="2">
        <v>0</v>
      </c>
      <c r="E1683" s="2">
        <v>0</v>
      </c>
      <c r="F1683" s="2">
        <v>0</v>
      </c>
      <c r="G1683" s="3">
        <f t="shared" si="70"/>
        <v>17841.14028</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63694.83</v>
      </c>
      <c r="D1684" s="2">
        <v>0</v>
      </c>
      <c r="E1684" s="2">
        <v>0</v>
      </c>
      <c r="F1684" s="2">
        <v>0</v>
      </c>
      <c r="G1684" s="3">
        <f t="shared" si="70"/>
        <v>6560.5674899999995</v>
      </c>
      <c r="H1684" s="3">
        <f t="shared" si="71"/>
        <v>0.16999999999825377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52127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1733703.47</v>
      </c>
      <c r="I17" s="275">
        <f>'PR-RAS'!E6</f>
        <v>2086465.5199999998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1646910.5</v>
      </c>
      <c r="I18" s="275">
        <f>'PR-RAS'!E152</f>
        <v>1806355.51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63521.27000000007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202829.85000000036</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5324951.5300000012</v>
      </c>
      <c r="I22" s="275">
        <f>BILANCA!E7</f>
        <v>7864976.6800000006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249804.53</v>
      </c>
      <c r="I23" s="275">
        <f>BILANCA!E69</f>
        <v>137890.16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151915.36000000002</v>
      </c>
      <c r="I24" s="275">
        <f>BILANCA!E177</f>
        <v>320894.19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5422840.6999999993</v>
      </c>
      <c r="I25" s="275">
        <f>BILANCA!E251</f>
        <v>7681972.6500000004</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1705843.39</v>
      </c>
      <c r="I31" s="275">
        <f>'RAS-funkcijski'!E141</f>
        <v>2352816.64</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2150636.09</v>
      </c>
      <c r="I33" s="275">
        <f>'P-VRIO'!E5</f>
        <v>7537.27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7537.27</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151915.35999999999</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320894.19000000041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82286.22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238607.97000000003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0" zoomScaleNormal="100" workbookViewId="0">
      <selection activeCell="E301" sqref="E30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1733703.47</v>
      </c>
      <c r="E6" s="60">
        <f>E7+E43+E49+E82+E106+E125+E134+E140</f>
        <v>2086465.5199999998</v>
      </c>
      <c r="F6" s="45">
        <f t="shared" ref="F6:F132" si="0">IF(D6&lt;&gt;0,IF(E6/D6&gt;=100,"&gt;&gt;100",E6/D6*100),"-")</f>
        <v>120.34731175799054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1.05</v>
      </c>
      <c r="E82" s="60">
        <f t="shared" si="15"/>
        <v>1.17</v>
      </c>
      <c r="F82" s="45">
        <f t="shared" si="0"/>
        <v>111.42857142857142</v>
      </c>
    </row>
    <row r="83" spans="1:6" ht="12.75" customHeight="1" x14ac:dyDescent="0.2">
      <c r="A83" s="63">
        <v>641</v>
      </c>
      <c r="B83" s="64" t="s">
        <v>169</v>
      </c>
      <c r="C83" s="247" t="s">
        <v>170</v>
      </c>
      <c r="D83" s="60">
        <f t="shared" ref="D83:E83" si="16">SUM(D84:D90)</f>
        <v>1.05</v>
      </c>
      <c r="E83" s="60">
        <f t="shared" si="16"/>
        <v>1.17</v>
      </c>
      <c r="F83" s="45">
        <f t="shared" si="0"/>
        <v>111.42857142857142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1.05</v>
      </c>
      <c r="E85" s="194">
        <v>1.17</v>
      </c>
      <c r="F85" s="45">
        <f t="shared" si="0"/>
        <v>111.42857142857142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164987.34</v>
      </c>
      <c r="E125" s="60">
        <f t="shared" si="22"/>
        <v>185375.76</v>
      </c>
      <c r="F125" s="45">
        <f t="shared" si="0"/>
        <v>112.35756634418132</v>
      </c>
    </row>
    <row r="126" spans="1:6" ht="12.75" customHeight="1" x14ac:dyDescent="0.2">
      <c r="A126" s="63">
        <v>661</v>
      </c>
      <c r="B126" s="65" t="s">
        <v>255</v>
      </c>
      <c r="C126" s="247" t="s">
        <v>256</v>
      </c>
      <c r="D126" s="60">
        <f t="shared" ref="D126:E126" si="23">SUM(D127:D128)</f>
        <v>164987.34</v>
      </c>
      <c r="E126" s="60">
        <f t="shared" si="23"/>
        <v>185375.76</v>
      </c>
      <c r="F126" s="45">
        <f t="shared" si="0"/>
        <v>112.35756634418132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164987.34</v>
      </c>
      <c r="E128" s="194">
        <v>185375.76</v>
      </c>
      <c r="F128" s="45">
        <f t="shared" si="0"/>
        <v>112.35756634418132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1567551.02</v>
      </c>
      <c r="E134" s="60">
        <f t="shared" si="25"/>
        <v>1901088.5899999999</v>
      </c>
      <c r="F134" s="45">
        <f t="shared" ref="F134:F229" si="26">IF(D134&lt;&gt;0,IF(E134/D134&gt;=100,"&gt;&gt;100",E134/D134*100),"-")</f>
        <v>121.27762131786943</v>
      </c>
    </row>
    <row r="135" spans="1:6" ht="24" x14ac:dyDescent="0.2">
      <c r="A135" s="63">
        <v>671</v>
      </c>
      <c r="B135" s="182" t="s">
        <v>273</v>
      </c>
      <c r="C135" s="247" t="s">
        <v>274</v>
      </c>
      <c r="D135" s="60">
        <f t="shared" ref="D135:E135" si="27">SUM(D136:D138)</f>
        <v>1567551.02</v>
      </c>
      <c r="E135" s="60">
        <f t="shared" si="27"/>
        <v>1901088.5899999999</v>
      </c>
      <c r="F135" s="45">
        <f t="shared" si="26"/>
        <v>121.27762131786943</v>
      </c>
    </row>
    <row r="136" spans="1:6" ht="12.75" customHeight="1" x14ac:dyDescent="0.2">
      <c r="A136" s="63">
        <v>6711</v>
      </c>
      <c r="B136" s="65" t="s">
        <v>275</v>
      </c>
      <c r="C136" s="247" t="s">
        <v>276</v>
      </c>
      <c r="D136" s="194">
        <v>1530211.02</v>
      </c>
      <c r="E136" s="194">
        <v>1523404.98</v>
      </c>
      <c r="F136" s="45">
        <f t="shared" si="26"/>
        <v>99.555222128775412</v>
      </c>
    </row>
    <row r="137" spans="1:6" ht="24" x14ac:dyDescent="0.2">
      <c r="A137" s="63">
        <v>6712</v>
      </c>
      <c r="B137" s="182" t="s">
        <v>277</v>
      </c>
      <c r="C137" s="247" t="s">
        <v>278</v>
      </c>
      <c r="D137" s="194">
        <v>37340</v>
      </c>
      <c r="E137" s="194">
        <v>377683.61</v>
      </c>
      <c r="F137" s="45">
        <f t="shared" si="26"/>
        <v>1011.4719068023567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1164.06</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1164.06</v>
      </c>
      <c r="E151" s="194"/>
      <c r="F151" s="45">
        <f t="shared" si="26"/>
        <v>0</v>
      </c>
    </row>
    <row r="152" spans="1:6" ht="12.75" customHeight="1" x14ac:dyDescent="0.2">
      <c r="A152" s="63">
        <v>3</v>
      </c>
      <c r="B152" s="64" t="s">
        <v>307</v>
      </c>
      <c r="C152" s="247" t="s">
        <v>13</v>
      </c>
      <c r="D152" s="60">
        <f>D153+D164+D202+D221+D230+D262+D273</f>
        <v>1646910.5</v>
      </c>
      <c r="E152" s="60">
        <f>E153+E164+E202+E221+E230+E262+E273</f>
        <v>1806355.51</v>
      </c>
      <c r="F152" s="45">
        <f t="shared" si="26"/>
        <v>109.68146174306375</v>
      </c>
    </row>
    <row r="153" spans="1:6" ht="12.75" customHeight="1" x14ac:dyDescent="0.2">
      <c r="A153" s="63">
        <v>31</v>
      </c>
      <c r="B153" s="64" t="s">
        <v>308</v>
      </c>
      <c r="C153" s="247" t="s">
        <v>309</v>
      </c>
      <c r="D153" s="60">
        <f t="shared" ref="D153:E153" si="30">D154+D159+D160</f>
        <v>799169.15</v>
      </c>
      <c r="E153" s="60">
        <f t="shared" si="30"/>
        <v>985918.40999999992</v>
      </c>
      <c r="F153" s="45">
        <f t="shared" si="26"/>
        <v>123.36792655221988</v>
      </c>
    </row>
    <row r="154" spans="1:6" ht="12.75" customHeight="1" x14ac:dyDescent="0.2">
      <c r="A154" s="63">
        <v>311</v>
      </c>
      <c r="B154" s="64" t="s">
        <v>310</v>
      </c>
      <c r="C154" s="247" t="s">
        <v>311</v>
      </c>
      <c r="D154" s="60">
        <f t="shared" ref="D154:E154" si="31">SUM(D155:D158)</f>
        <v>591378.51</v>
      </c>
      <c r="E154" s="60">
        <f t="shared" si="31"/>
        <v>747607.59</v>
      </c>
      <c r="F154" s="45">
        <f t="shared" si="26"/>
        <v>126.4177810586996</v>
      </c>
    </row>
    <row r="155" spans="1:6" ht="12.75" customHeight="1" x14ac:dyDescent="0.2">
      <c r="A155" s="63">
        <v>3111</v>
      </c>
      <c r="B155" s="64" t="s">
        <v>312</v>
      </c>
      <c r="C155" s="247" t="s">
        <v>313</v>
      </c>
      <c r="D155" s="194">
        <v>591378.51</v>
      </c>
      <c r="E155" s="194">
        <v>747607.59</v>
      </c>
      <c r="F155" s="45">
        <f t="shared" si="26"/>
        <v>126.4177810586996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104340.34</v>
      </c>
      <c r="E159" s="194">
        <v>112695.82</v>
      </c>
      <c r="F159" s="45">
        <f t="shared" si="26"/>
        <v>108.0079095007741</v>
      </c>
    </row>
    <row r="160" spans="1:6" ht="12.75" customHeight="1" x14ac:dyDescent="0.2">
      <c r="A160" s="63">
        <v>313</v>
      </c>
      <c r="B160" s="65" t="s">
        <v>322</v>
      </c>
      <c r="C160" s="247" t="s">
        <v>323</v>
      </c>
      <c r="D160" s="60">
        <f t="shared" ref="D160:E160" si="32">SUM(D161:D163)</f>
        <v>103450.3</v>
      </c>
      <c r="E160" s="60">
        <f t="shared" si="32"/>
        <v>125615</v>
      </c>
      <c r="F160" s="45">
        <f t="shared" si="26"/>
        <v>121.42545744188271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101798.3</v>
      </c>
      <c r="E162" s="194">
        <v>123355.16</v>
      </c>
      <c r="F162" s="45">
        <f t="shared" si="26"/>
        <v>121.17605107354446</v>
      </c>
    </row>
    <row r="163" spans="1:6" ht="12.75" customHeight="1" x14ac:dyDescent="0.2">
      <c r="A163" s="63">
        <v>3133</v>
      </c>
      <c r="B163" s="64" t="s">
        <v>328</v>
      </c>
      <c r="C163" s="247" t="s">
        <v>329</v>
      </c>
      <c r="D163" s="194">
        <v>1652</v>
      </c>
      <c r="E163" s="194">
        <v>2259.84</v>
      </c>
      <c r="F163" s="45">
        <f t="shared" si="26"/>
        <v>136.79418886198548</v>
      </c>
    </row>
    <row r="164" spans="1:6" ht="12.75" customHeight="1" x14ac:dyDescent="0.2">
      <c r="A164" s="70">
        <v>32</v>
      </c>
      <c r="B164" s="65" t="s">
        <v>330</v>
      </c>
      <c r="C164" s="247" t="s">
        <v>331</v>
      </c>
      <c r="D164" s="60">
        <f>D165+D170+D178+D188+D189+D194</f>
        <v>843120.95000000007</v>
      </c>
      <c r="E164" s="60">
        <f>E165+E170+E178+E188+E189+E194</f>
        <v>817071.58000000007</v>
      </c>
      <c r="F164" s="45">
        <f t="shared" si="26"/>
        <v>96.910363809605244</v>
      </c>
    </row>
    <row r="165" spans="1:6" ht="12.75" customHeight="1" x14ac:dyDescent="0.2">
      <c r="A165" s="63">
        <v>321</v>
      </c>
      <c r="B165" s="64" t="s">
        <v>332</v>
      </c>
      <c r="C165" s="247" t="s">
        <v>333</v>
      </c>
      <c r="D165" s="60">
        <f t="shared" ref="D165:E165" si="33">SUM(D166:D169)</f>
        <v>23336.57</v>
      </c>
      <c r="E165" s="60">
        <f t="shared" si="33"/>
        <v>24083.31</v>
      </c>
      <c r="F165" s="45">
        <f t="shared" si="26"/>
        <v>103.19987041797489</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23037.27</v>
      </c>
      <c r="E167" s="194">
        <v>21357.41</v>
      </c>
      <c r="F167" s="45">
        <f t="shared" si="26"/>
        <v>92.708076955298964</v>
      </c>
    </row>
    <row r="168" spans="1:6" ht="12.75" customHeight="1" x14ac:dyDescent="0.2">
      <c r="A168" s="63">
        <v>3213</v>
      </c>
      <c r="B168" s="64" t="s">
        <v>338</v>
      </c>
      <c r="C168" s="247" t="s">
        <v>339</v>
      </c>
      <c r="D168" s="194">
        <v>299.3</v>
      </c>
      <c r="E168" s="194">
        <v>525.9</v>
      </c>
      <c r="F168" s="45">
        <f t="shared" si="26"/>
        <v>175.70998997661209</v>
      </c>
    </row>
    <row r="169" spans="1:6" ht="12.75" customHeight="1" x14ac:dyDescent="0.2">
      <c r="A169" s="63">
        <v>3214</v>
      </c>
      <c r="B169" s="64" t="s">
        <v>340</v>
      </c>
      <c r="C169" s="247" t="s">
        <v>341</v>
      </c>
      <c r="D169" s="194">
        <v>0</v>
      </c>
      <c r="E169" s="194">
        <v>2200</v>
      </c>
      <c r="F169" s="45" t="str">
        <f t="shared" si="26"/>
        <v>-</v>
      </c>
    </row>
    <row r="170" spans="1:6" ht="12.75" customHeight="1" x14ac:dyDescent="0.2">
      <c r="A170" s="63">
        <v>322</v>
      </c>
      <c r="B170" s="64" t="s">
        <v>342</v>
      </c>
      <c r="C170" s="247" t="s">
        <v>343</v>
      </c>
      <c r="D170" s="60">
        <f t="shared" ref="D170:E170" si="34">SUM(D171:D177)</f>
        <v>352986.53</v>
      </c>
      <c r="E170" s="60">
        <f t="shared" si="34"/>
        <v>338894.79</v>
      </c>
      <c r="F170" s="45">
        <f t="shared" si="26"/>
        <v>96.007853330833882</v>
      </c>
    </row>
    <row r="171" spans="1:6" ht="12.75" customHeight="1" x14ac:dyDescent="0.2">
      <c r="A171" s="63">
        <v>3221</v>
      </c>
      <c r="B171" s="64" t="s">
        <v>344</v>
      </c>
      <c r="C171" s="247" t="s">
        <v>345</v>
      </c>
      <c r="D171" s="194">
        <v>22777.46</v>
      </c>
      <c r="E171" s="194">
        <v>28248</v>
      </c>
      <c r="F171" s="45">
        <f t="shared" si="26"/>
        <v>124.01733994923052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270981.59999999998</v>
      </c>
      <c r="E173" s="194">
        <v>262807.56</v>
      </c>
      <c r="F173" s="45">
        <f t="shared" si="26"/>
        <v>96.983544270164472</v>
      </c>
    </row>
    <row r="174" spans="1:6" ht="12.75" customHeight="1" x14ac:dyDescent="0.2">
      <c r="A174" s="63">
        <v>3224</v>
      </c>
      <c r="B174" s="65" t="s">
        <v>350</v>
      </c>
      <c r="C174" s="247" t="s">
        <v>351</v>
      </c>
      <c r="D174" s="194">
        <v>50366.9</v>
      </c>
      <c r="E174" s="194">
        <v>43236.36</v>
      </c>
      <c r="F174" s="45">
        <f t="shared" si="26"/>
        <v>85.842805493290228</v>
      </c>
    </row>
    <row r="175" spans="1:6" ht="12.75" customHeight="1" x14ac:dyDescent="0.2">
      <c r="A175" s="63">
        <v>3225</v>
      </c>
      <c r="B175" s="65" t="s">
        <v>352</v>
      </c>
      <c r="C175" s="247" t="s">
        <v>353</v>
      </c>
      <c r="D175" s="194">
        <v>5312.19</v>
      </c>
      <c r="E175" s="194">
        <v>1377.72</v>
      </c>
      <c r="F175" s="45">
        <f t="shared" si="26"/>
        <v>25.935066328576351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3548.38</v>
      </c>
      <c r="E177" s="194">
        <v>3225.15</v>
      </c>
      <c r="F177" s="45">
        <f t="shared" si="26"/>
        <v>90.890772690636297</v>
      </c>
    </row>
    <row r="178" spans="1:6" ht="12.75" customHeight="1" x14ac:dyDescent="0.2">
      <c r="A178" s="63">
        <v>323</v>
      </c>
      <c r="B178" s="65" t="s">
        <v>358</v>
      </c>
      <c r="C178" s="247" t="s">
        <v>359</v>
      </c>
      <c r="D178" s="60">
        <f t="shared" ref="D178:E178" si="35">SUM(D179:D187)</f>
        <v>446171.34</v>
      </c>
      <c r="E178" s="60">
        <f t="shared" si="35"/>
        <v>437234.1100000001</v>
      </c>
      <c r="F178" s="45">
        <f t="shared" si="26"/>
        <v>97.996906300615379</v>
      </c>
    </row>
    <row r="179" spans="1:6" ht="12.75" customHeight="1" x14ac:dyDescent="0.2">
      <c r="A179" s="63">
        <v>3231</v>
      </c>
      <c r="B179" s="65" t="s">
        <v>360</v>
      </c>
      <c r="C179" s="247" t="s">
        <v>361</v>
      </c>
      <c r="D179" s="194">
        <v>19108.53</v>
      </c>
      <c r="E179" s="194">
        <v>15462.95</v>
      </c>
      <c r="F179" s="45">
        <f t="shared" si="26"/>
        <v>80.921714019864439</v>
      </c>
    </row>
    <row r="180" spans="1:6" ht="12.75" customHeight="1" x14ac:dyDescent="0.2">
      <c r="A180" s="63">
        <v>3232</v>
      </c>
      <c r="B180" s="65" t="s">
        <v>362</v>
      </c>
      <c r="C180" s="247" t="s">
        <v>363</v>
      </c>
      <c r="D180" s="194">
        <v>156707.53</v>
      </c>
      <c r="E180" s="194">
        <v>118529.84</v>
      </c>
      <c r="F180" s="45">
        <f t="shared" si="26"/>
        <v>75.637616137527019</v>
      </c>
    </row>
    <row r="181" spans="1:6" ht="12.75" customHeight="1" x14ac:dyDescent="0.2">
      <c r="A181" s="63">
        <v>3233</v>
      </c>
      <c r="B181" s="65" t="s">
        <v>364</v>
      </c>
      <c r="C181" s="247" t="s">
        <v>365</v>
      </c>
      <c r="D181" s="194">
        <v>2680.54</v>
      </c>
      <c r="E181" s="194">
        <v>3409.56</v>
      </c>
      <c r="F181" s="45">
        <f t="shared" si="26"/>
        <v>127.19675886202033</v>
      </c>
    </row>
    <row r="182" spans="1:6" ht="12.75" customHeight="1" x14ac:dyDescent="0.2">
      <c r="A182" s="63">
        <v>3234</v>
      </c>
      <c r="B182" s="65" t="s">
        <v>366</v>
      </c>
      <c r="C182" s="247" t="s">
        <v>367</v>
      </c>
      <c r="D182" s="194">
        <v>123343.47</v>
      </c>
      <c r="E182" s="194">
        <v>126908.66</v>
      </c>
      <c r="F182" s="45">
        <f t="shared" si="26"/>
        <v>102.89045703027489</v>
      </c>
    </row>
    <row r="183" spans="1:6" ht="12.75" customHeight="1" x14ac:dyDescent="0.2">
      <c r="A183" s="63">
        <v>3235</v>
      </c>
      <c r="B183" s="64" t="s">
        <v>368</v>
      </c>
      <c r="C183" s="247" t="s">
        <v>369</v>
      </c>
      <c r="D183" s="194">
        <v>90608.44</v>
      </c>
      <c r="E183" s="194">
        <v>97899.24</v>
      </c>
      <c r="F183" s="45">
        <f t="shared" si="26"/>
        <v>108.04649103328565</v>
      </c>
    </row>
    <row r="184" spans="1:6" ht="12.75" customHeight="1" x14ac:dyDescent="0.2">
      <c r="A184" s="63">
        <v>3236</v>
      </c>
      <c r="B184" s="64" t="s">
        <v>370</v>
      </c>
      <c r="C184" s="247" t="s">
        <v>371</v>
      </c>
      <c r="D184" s="194">
        <v>8077.34</v>
      </c>
      <c r="E184" s="194">
        <v>9229.0300000000007</v>
      </c>
      <c r="F184" s="45">
        <f t="shared" si="26"/>
        <v>114.25828304862739</v>
      </c>
    </row>
    <row r="185" spans="1:6" ht="12.75" customHeight="1" x14ac:dyDescent="0.2">
      <c r="A185" s="63">
        <v>3237</v>
      </c>
      <c r="B185" s="64" t="s">
        <v>372</v>
      </c>
      <c r="C185" s="247" t="s">
        <v>373</v>
      </c>
      <c r="D185" s="194">
        <v>7328.2</v>
      </c>
      <c r="E185" s="194">
        <v>1992.21</v>
      </c>
      <c r="F185" s="45">
        <f t="shared" si="26"/>
        <v>27.185529870909637</v>
      </c>
    </row>
    <row r="186" spans="1:6" ht="12.75" customHeight="1" x14ac:dyDescent="0.2">
      <c r="A186" s="63">
        <v>3238</v>
      </c>
      <c r="B186" s="64" t="s">
        <v>374</v>
      </c>
      <c r="C186" s="247" t="s">
        <v>375</v>
      </c>
      <c r="D186" s="194">
        <v>5382.56</v>
      </c>
      <c r="E186" s="194">
        <v>4129.78</v>
      </c>
      <c r="F186" s="45">
        <f t="shared" si="26"/>
        <v>76.725201391159587</v>
      </c>
    </row>
    <row r="187" spans="1:6" ht="12.75" customHeight="1" x14ac:dyDescent="0.2">
      <c r="A187" s="63">
        <v>3239</v>
      </c>
      <c r="B187" s="64" t="s">
        <v>376</v>
      </c>
      <c r="C187" s="247" t="s">
        <v>377</v>
      </c>
      <c r="D187" s="194">
        <v>32934.730000000003</v>
      </c>
      <c r="E187" s="194">
        <v>59672.84</v>
      </c>
      <c r="F187" s="45">
        <f t="shared" si="26"/>
        <v>181.18515014393617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20626.509999999998</v>
      </c>
      <c r="E194" s="60">
        <f t="shared" si="36"/>
        <v>16859.37</v>
      </c>
      <c r="F194" s="45">
        <f t="shared" si="26"/>
        <v>81.73641590361143</v>
      </c>
    </row>
    <row r="195" spans="1:6" ht="12.75" customHeight="1" x14ac:dyDescent="0.2">
      <c r="A195" s="63">
        <v>3291</v>
      </c>
      <c r="B195" s="183" t="s">
        <v>392</v>
      </c>
      <c r="C195" s="247" t="s">
        <v>393</v>
      </c>
      <c r="D195" s="194">
        <v>10700.1</v>
      </c>
      <c r="E195" s="194">
        <v>9529.68</v>
      </c>
      <c r="F195" s="45">
        <f t="shared" si="26"/>
        <v>89.061597555163033</v>
      </c>
    </row>
    <row r="196" spans="1:6" ht="12.75" customHeight="1" x14ac:dyDescent="0.2">
      <c r="A196" s="63">
        <v>3292</v>
      </c>
      <c r="B196" s="64" t="s">
        <v>394</v>
      </c>
      <c r="C196" s="247" t="s">
        <v>395</v>
      </c>
      <c r="D196" s="194">
        <v>8442.31</v>
      </c>
      <c r="E196" s="194">
        <v>6814.37</v>
      </c>
      <c r="F196" s="45">
        <f t="shared" si="26"/>
        <v>80.716889097889094</v>
      </c>
    </row>
    <row r="197" spans="1:6" ht="12.75" customHeight="1" x14ac:dyDescent="0.2">
      <c r="A197" s="63">
        <v>3293</v>
      </c>
      <c r="B197" s="64" t="s">
        <v>396</v>
      </c>
      <c r="C197" s="247" t="s">
        <v>397</v>
      </c>
      <c r="D197" s="194">
        <v>1318.62</v>
      </c>
      <c r="E197" s="194">
        <v>515.32000000000005</v>
      </c>
      <c r="F197" s="45">
        <f t="shared" si="26"/>
        <v>39.080250564984617</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165.48</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1233.1600000000001</v>
      </c>
      <c r="E202" s="60">
        <f t="shared" si="37"/>
        <v>1275.0899999999999</v>
      </c>
      <c r="F202" s="45">
        <f t="shared" si="26"/>
        <v>103.40020759674331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1233.1600000000001</v>
      </c>
      <c r="E216" s="60">
        <f t="shared" si="40"/>
        <v>1275.0899999999999</v>
      </c>
      <c r="F216" s="45">
        <f t="shared" si="26"/>
        <v>103.40020759674331</v>
      </c>
    </row>
    <row r="217" spans="1:6" ht="12.75" customHeight="1" x14ac:dyDescent="0.2">
      <c r="A217" s="63">
        <v>3431</v>
      </c>
      <c r="B217" s="182" t="s">
        <v>436</v>
      </c>
      <c r="C217" s="247" t="s">
        <v>437</v>
      </c>
      <c r="D217" s="194">
        <v>1233.1600000000001</v>
      </c>
      <c r="E217" s="194">
        <v>1275.0899999999999</v>
      </c>
      <c r="F217" s="45">
        <f t="shared" si="26"/>
        <v>103.40020759674331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2787.24</v>
      </c>
      <c r="E262" s="60">
        <f t="shared" si="55"/>
        <v>2090.4299999999998</v>
      </c>
      <c r="F262" s="45">
        <f t="shared" ref="F262:F268" si="56">IF(D262&lt;&gt;0,IF(E262/D262&gt;=100,"&gt;&gt;100",E262/D262*100),"-")</f>
        <v>75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2787.24</v>
      </c>
      <c r="E269" s="60">
        <f t="shared" si="58"/>
        <v>2090.4299999999998</v>
      </c>
      <c r="F269" s="45">
        <f t="shared" ref="F269:F272" si="59">IF(D269&lt;&gt;0,IF(E269/D269&gt;=100,"&gt;&gt;100",E269/D269*100),"-")</f>
        <v>75</v>
      </c>
    </row>
    <row r="270" spans="1:6" ht="12.75" customHeight="1" x14ac:dyDescent="0.2">
      <c r="A270" s="63">
        <v>3721</v>
      </c>
      <c r="B270" s="65" t="s">
        <v>533</v>
      </c>
      <c r="C270" s="247" t="s">
        <v>534</v>
      </c>
      <c r="D270" s="194">
        <v>2787.24</v>
      </c>
      <c r="E270" s="194">
        <v>2090.4299999999998</v>
      </c>
      <c r="F270" s="45">
        <f t="shared" si="59"/>
        <v>75</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600</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600</v>
      </c>
      <c r="E283" s="60">
        <f t="shared" si="65"/>
        <v>0</v>
      </c>
      <c r="F283" s="45">
        <f t="shared" ref="F283:F294" si="66">IF(D283&lt;&gt;0,IF(E283/D283&gt;=100,"&gt;&gt;100",E283/D283*100),"-")</f>
        <v>0</v>
      </c>
    </row>
    <row r="284" spans="1:6" ht="12.75" customHeight="1" x14ac:dyDescent="0.2">
      <c r="A284" s="63">
        <v>3831</v>
      </c>
      <c r="B284" s="64" t="s">
        <v>561</v>
      </c>
      <c r="C284" s="247" t="s">
        <v>562</v>
      </c>
      <c r="D284" s="194">
        <v>600</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1646910.5</v>
      </c>
      <c r="E299" s="60">
        <f>E152-E297+E298</f>
        <v>1806355.51</v>
      </c>
      <c r="F299" s="45">
        <f t="shared" si="68"/>
        <v>109.68146174306375</v>
      </c>
    </row>
    <row r="300" spans="1:6" ht="12.75" customHeight="1" x14ac:dyDescent="0.2">
      <c r="A300" s="63" t="s">
        <v>582</v>
      </c>
      <c r="B300" s="64" t="s">
        <v>593</v>
      </c>
      <c r="C300" s="247" t="s">
        <v>594</v>
      </c>
      <c r="D300" s="60">
        <f>IF(D6&gt;=D299,D6-D299,0)</f>
        <v>86792.969999999972</v>
      </c>
      <c r="E300" s="60">
        <f>IF(E6&gt;=E299,E6-E299,0)</f>
        <v>280110.00999999978</v>
      </c>
      <c r="F300" s="45">
        <f t="shared" si="68"/>
        <v>322.73352323350599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83202.42</v>
      </c>
      <c r="E302" s="194">
        <v>63521.27</v>
      </c>
      <c r="F302" s="45">
        <f t="shared" si="68"/>
        <v>76.345459663312681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34367.89</v>
      </c>
      <c r="E304" s="194">
        <v>19825.810000000001</v>
      </c>
      <c r="F304" s="45">
        <f t="shared" si="68"/>
        <v>57.687015408859843</v>
      </c>
    </row>
    <row r="305" spans="1:6" ht="12" x14ac:dyDescent="0.2">
      <c r="A305" s="63">
        <v>9661</v>
      </c>
      <c r="B305" s="220" t="s">
        <v>603</v>
      </c>
      <c r="C305" s="247" t="s">
        <v>604</v>
      </c>
      <c r="D305" s="194">
        <v>34367.89</v>
      </c>
      <c r="E305" s="194">
        <v>19825.810000000001</v>
      </c>
      <c r="F305" s="45">
        <f t="shared" si="68"/>
        <v>57.687015408859843</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320</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320</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320</v>
      </c>
      <c r="E336" s="60">
        <f t="shared" si="79"/>
        <v>0</v>
      </c>
      <c r="F336" s="45">
        <f t="shared" si="72"/>
        <v>0</v>
      </c>
    </row>
    <row r="337" spans="1:6" ht="12.75" customHeight="1" x14ac:dyDescent="0.2">
      <c r="A337" s="63">
        <v>7231</v>
      </c>
      <c r="B337" s="64" t="s">
        <v>666</v>
      </c>
      <c r="C337" s="247" t="s">
        <v>667</v>
      </c>
      <c r="D337" s="194">
        <v>320</v>
      </c>
      <c r="E337" s="194"/>
      <c r="F337" s="45">
        <f t="shared" si="72"/>
        <v>0</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58932.89</v>
      </c>
      <c r="E360" s="60">
        <f t="shared" si="86"/>
        <v>546461.13</v>
      </c>
      <c r="F360" s="45">
        <f t="shared" si="72"/>
        <v>927.26002407144802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34514</v>
      </c>
      <c r="E373" s="60">
        <f t="shared" si="90"/>
        <v>21639.24</v>
      </c>
      <c r="F373" s="45">
        <f t="shared" si="72"/>
        <v>62.696992524772568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34514</v>
      </c>
      <c r="E379" s="60">
        <f t="shared" si="92"/>
        <v>21639.24</v>
      </c>
      <c r="F379" s="45">
        <f t="shared" si="72"/>
        <v>62.696992524772568</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25039.1</v>
      </c>
      <c r="E385" s="194"/>
      <c r="F385" s="45">
        <f t="shared" si="72"/>
        <v>0</v>
      </c>
    </row>
    <row r="386" spans="1:6" ht="12.75" customHeight="1" x14ac:dyDescent="0.2">
      <c r="A386" s="63">
        <v>4227</v>
      </c>
      <c r="B386" s="183" t="s">
        <v>660</v>
      </c>
      <c r="C386" s="247" t="s">
        <v>747</v>
      </c>
      <c r="D386" s="194">
        <v>9474.9</v>
      </c>
      <c r="E386" s="194">
        <v>21639.24</v>
      </c>
      <c r="F386" s="45">
        <f t="shared" si="72"/>
        <v>228.38489060570564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24418.89</v>
      </c>
      <c r="E412" s="60">
        <f t="shared" si="100"/>
        <v>524821.89</v>
      </c>
      <c r="F412" s="45">
        <f t="shared" si="72"/>
        <v>2149.2454816742284</v>
      </c>
    </row>
    <row r="413" spans="1:6" ht="12.75" customHeight="1" x14ac:dyDescent="0.2">
      <c r="A413" s="63">
        <v>451</v>
      </c>
      <c r="B413" s="64" t="s">
        <v>785</v>
      </c>
      <c r="C413" s="247" t="s">
        <v>786</v>
      </c>
      <c r="D413" s="194">
        <v>24418.89</v>
      </c>
      <c r="E413" s="194">
        <v>502000</v>
      </c>
      <c r="F413" s="45">
        <f t="shared" si="72"/>
        <v>2055.7855004875323</v>
      </c>
    </row>
    <row r="414" spans="1:6" ht="12.75" customHeight="1" x14ac:dyDescent="0.2">
      <c r="A414" s="63">
        <v>452</v>
      </c>
      <c r="B414" s="64" t="s">
        <v>787</v>
      </c>
      <c r="C414" s="247" t="s">
        <v>788</v>
      </c>
      <c r="D414" s="194">
        <v>0</v>
      </c>
      <c r="E414" s="194">
        <v>22821.89</v>
      </c>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58612.89</v>
      </c>
      <c r="E418" s="60">
        <f t="shared" si="102"/>
        <v>546461.13</v>
      </c>
      <c r="F418" s="45">
        <f t="shared" si="72"/>
        <v>932.3224464789231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47861.23</v>
      </c>
      <c r="E420" s="194">
        <v>0</v>
      </c>
      <c r="F420" s="45">
        <f t="shared" si="72"/>
        <v>0</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1734023.47</v>
      </c>
      <c r="E422" s="60">
        <f>E6+E308</f>
        <v>2086465.5199999998</v>
      </c>
      <c r="F422" s="45">
        <f t="shared" si="72"/>
        <v>120.32510263543317</v>
      </c>
    </row>
    <row r="423" spans="1:6" ht="12.75" customHeight="1" x14ac:dyDescent="0.2">
      <c r="A423" s="63" t="s">
        <v>582</v>
      </c>
      <c r="B423" s="64" t="s">
        <v>805</v>
      </c>
      <c r="C423" s="247" t="s">
        <v>806</v>
      </c>
      <c r="D423" s="60">
        <f t="shared" ref="D423:E423" si="103">D299+D360</f>
        <v>1705843.39</v>
      </c>
      <c r="E423" s="60">
        <f t="shared" si="103"/>
        <v>2352816.64</v>
      </c>
      <c r="F423" s="45">
        <f t="shared" si="72"/>
        <v>137.92688436656547</v>
      </c>
    </row>
    <row r="424" spans="1:6" ht="12.75" customHeight="1" x14ac:dyDescent="0.2">
      <c r="A424" s="63" t="s">
        <v>582</v>
      </c>
      <c r="B424" s="64" t="s">
        <v>807</v>
      </c>
      <c r="C424" s="247" t="s">
        <v>808</v>
      </c>
      <c r="D424" s="60">
        <f t="shared" ref="D424:E424" si="104">IF(D422&gt;=D423,D422-D423,0)</f>
        <v>28180.080000000075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266351.12000000034</v>
      </c>
      <c r="F425" s="45" t="str">
        <f t="shared" si="72"/>
        <v>-</v>
      </c>
    </row>
    <row r="426" spans="1:6" ht="12.75" customHeight="1" x14ac:dyDescent="0.2">
      <c r="A426" s="251" t="s">
        <v>811</v>
      </c>
      <c r="B426" s="183" t="s">
        <v>812</v>
      </c>
      <c r="C426" s="252" t="s">
        <v>813</v>
      </c>
      <c r="D426" s="60">
        <f t="shared" ref="D426:E426" si="106">IF(D302-D303+D419-D420&gt;=0,D302-D303+D419-D420,0)</f>
        <v>35341.189999999995</v>
      </c>
      <c r="E426" s="60">
        <f t="shared" si="106"/>
        <v>63521.27</v>
      </c>
      <c r="F426" s="45">
        <f t="shared" si="72"/>
        <v>179.73721314986847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34367.89</v>
      </c>
      <c r="E428" s="81">
        <f t="shared" si="108"/>
        <v>19825.810000000001</v>
      </c>
      <c r="F428" s="61">
        <f t="shared" si="72"/>
        <v>57.687015408859843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1734023.47</v>
      </c>
      <c r="E643" s="60">
        <f>E422+E430</f>
        <v>2086465.5199999998</v>
      </c>
      <c r="F643" s="45">
        <f t="shared" si="109"/>
        <v>120.32510263543317</v>
      </c>
    </row>
    <row r="644" spans="1:6" ht="12.75" customHeight="1" x14ac:dyDescent="0.2">
      <c r="A644" s="63" t="s">
        <v>582</v>
      </c>
      <c r="B644" s="64" t="s">
        <v>1238</v>
      </c>
      <c r="C644" s="247" t="s">
        <v>1239</v>
      </c>
      <c r="D644" s="60">
        <f>D423+D535</f>
        <v>1705843.39</v>
      </c>
      <c r="E644" s="60">
        <f>E423+E535</f>
        <v>2352816.64</v>
      </c>
      <c r="F644" s="45">
        <f t="shared" si="109"/>
        <v>137.92688436656547</v>
      </c>
    </row>
    <row r="645" spans="1:6" ht="12.75" customHeight="1" x14ac:dyDescent="0.2">
      <c r="A645" s="63" t="s">
        <v>582</v>
      </c>
      <c r="B645" s="64" t="s">
        <v>1240</v>
      </c>
      <c r="C645" s="247" t="s">
        <v>1241</v>
      </c>
      <c r="D645" s="60">
        <f t="shared" ref="D645:E645" si="163">IF(D643&gt;=D644,D643-D644,0)</f>
        <v>28180.080000000075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266351.12000000034</v>
      </c>
      <c r="F646" s="45" t="str">
        <f t="shared" si="109"/>
        <v>-</v>
      </c>
    </row>
    <row r="647" spans="1:6" ht="24" x14ac:dyDescent="0.2">
      <c r="A647" s="251" t="s">
        <v>1244</v>
      </c>
      <c r="B647" s="64" t="s">
        <v>1245</v>
      </c>
      <c r="C647" s="252" t="s">
        <v>1244</v>
      </c>
      <c r="D647" s="60">
        <f>IF(D426-D427+D641-D642&gt;=0,D426-D427+D641-D642,0)</f>
        <v>35341.189999999995</v>
      </c>
      <c r="E647" s="60">
        <f>IF(E426-E427+E641-E642&gt;=0,E426-E427+E641-E642,0)</f>
        <v>63521.27</v>
      </c>
      <c r="F647" s="45">
        <f t="shared" si="109"/>
        <v>179.73721314986847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63521.27000000007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202829.85000000036</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193854.6</v>
      </c>
      <c r="E653" s="194">
        <v>208399.27</v>
      </c>
      <c r="F653" s="45">
        <f t="shared" ref="F653:F740" si="167">IF(D653&lt;&gt;0,IF(E653/D653&gt;=100,"&gt;&gt;100",E653/D653*100),"-")</f>
        <v>107.50287586675786</v>
      </c>
    </row>
    <row r="654" spans="1:6" ht="12.75" customHeight="1" x14ac:dyDescent="0.2">
      <c r="A654" s="63" t="s">
        <v>1257</v>
      </c>
      <c r="B654" s="64" t="s">
        <v>1258</v>
      </c>
      <c r="C654" s="247" t="s">
        <v>1257</v>
      </c>
      <c r="D654" s="194">
        <v>1783620.09</v>
      </c>
      <c r="E654" s="194">
        <v>1280662.22</v>
      </c>
      <c r="F654" s="45">
        <f t="shared" si="167"/>
        <v>71.801289253251227</v>
      </c>
    </row>
    <row r="655" spans="1:6" ht="12.75" customHeight="1" x14ac:dyDescent="0.2">
      <c r="A655" s="63" t="s">
        <v>1259</v>
      </c>
      <c r="B655" s="64" t="s">
        <v>1260</v>
      </c>
      <c r="C655" s="247" t="s">
        <v>1259</v>
      </c>
      <c r="D655" s="194">
        <v>1769075.42</v>
      </c>
      <c r="E655" s="194">
        <v>1380588.17</v>
      </c>
      <c r="F655" s="45">
        <f t="shared" si="167"/>
        <v>78.040096786828911</v>
      </c>
    </row>
    <row r="656" spans="1:6" ht="24" x14ac:dyDescent="0.2">
      <c r="A656" s="63">
        <v>11</v>
      </c>
      <c r="B656" s="64" t="s">
        <v>1261</v>
      </c>
      <c r="C656" s="247" t="s">
        <v>1262</v>
      </c>
      <c r="D656" s="60">
        <f t="shared" ref="D656:E656" si="168">+D653+D654-D655</f>
        <v>208399.27000000025</v>
      </c>
      <c r="E656" s="60">
        <f t="shared" si="168"/>
        <v>108473.32000000007</v>
      </c>
      <c r="F656" s="45">
        <f t="shared" si="167"/>
        <v>52.050719755400266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36</v>
      </c>
      <c r="E658" s="253">
        <v>38</v>
      </c>
      <c r="F658" s="45">
        <f t="shared" si="167"/>
        <v>105.55555555555556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34</v>
      </c>
      <c r="E660" s="253">
        <v>36</v>
      </c>
      <c r="F660" s="45">
        <f t="shared" si="167"/>
        <v>105.88235294117648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6666.78</v>
      </c>
      <c r="F732" s="71" t="str">
        <f t="shared" si="167"/>
        <v>-</v>
      </c>
    </row>
    <row r="733" spans="1:6" ht="12.75" customHeight="1" x14ac:dyDescent="0.2">
      <c r="A733" s="70">
        <v>31215</v>
      </c>
      <c r="B733" s="65" t="s">
        <v>1396</v>
      </c>
      <c r="C733" s="278" t="s">
        <v>1397</v>
      </c>
      <c r="D733" s="192">
        <v>4290</v>
      </c>
      <c r="E733" s="192">
        <v>3675.63</v>
      </c>
      <c r="F733" s="71">
        <f t="shared" si="167"/>
        <v>85.679020979020976</v>
      </c>
    </row>
    <row r="734" spans="1:6" ht="12.75" customHeight="1" x14ac:dyDescent="0.2">
      <c r="A734" s="70">
        <v>32121</v>
      </c>
      <c r="B734" s="65" t="s">
        <v>1398</v>
      </c>
      <c r="C734" s="278" t="s">
        <v>1399</v>
      </c>
      <c r="D734" s="192">
        <v>23037.27</v>
      </c>
      <c r="E734" s="192">
        <v>21357.41</v>
      </c>
      <c r="F734" s="71">
        <f t="shared" si="167"/>
        <v>92.708076955298964</v>
      </c>
    </row>
    <row r="735" spans="1:6" ht="12.75" customHeight="1" x14ac:dyDescent="0.2">
      <c r="A735" s="63" t="s">
        <v>1400</v>
      </c>
      <c r="B735" s="64" t="s">
        <v>1401</v>
      </c>
      <c r="C735" s="247" t="s">
        <v>1400</v>
      </c>
      <c r="D735" s="194">
        <v>19908.439999999999</v>
      </c>
      <c r="E735" s="194">
        <v>19908.439999999999</v>
      </c>
      <c r="F735" s="45">
        <f t="shared" si="167"/>
        <v>100</v>
      </c>
    </row>
    <row r="736" spans="1:6" ht="12.75" customHeight="1" x14ac:dyDescent="0.2">
      <c r="A736" s="63" t="s">
        <v>1402</v>
      </c>
      <c r="B736" s="64" t="s">
        <v>1403</v>
      </c>
      <c r="C736" s="247" t="s">
        <v>1402</v>
      </c>
      <c r="D736" s="194">
        <v>5080.3999999999996</v>
      </c>
      <c r="E736" s="194">
        <v>6520</v>
      </c>
      <c r="F736" s="45">
        <f t="shared" si="167"/>
        <v>128.33635146838833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10700.1</v>
      </c>
      <c r="E741" s="192">
        <v>9529.68</v>
      </c>
      <c r="F741" s="71">
        <f t="shared" ref="F741:F1006" si="169">IF(D741&lt;&gt;0,IF(E741/D741&gt;=100,"&gt;&gt;100",E741/D741*100),"-")</f>
        <v>89.061597555163033</v>
      </c>
    </row>
    <row r="742" spans="1:6" ht="12.75" customHeight="1" x14ac:dyDescent="0.2">
      <c r="A742" s="70" t="s">
        <v>1414</v>
      </c>
      <c r="B742" s="65" t="s">
        <v>1415</v>
      </c>
      <c r="C742" s="278" t="s">
        <v>1414</v>
      </c>
      <c r="D742" s="192">
        <v>547.04999999999995</v>
      </c>
      <c r="E742" s="192">
        <v>334.52</v>
      </c>
      <c r="F742" s="71">
        <f t="shared" si="169"/>
        <v>61.149803491454172</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2787.24</v>
      </c>
      <c r="E846" s="194">
        <v>2090.4299999999998</v>
      </c>
      <c r="F846" s="45">
        <f t="shared" si="169"/>
        <v>75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187" zoomScaleNormal="100" workbookViewId="0">
      <selection activeCell="D337" sqref="D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5574756.0600000015</v>
      </c>
      <c r="E6" s="180">
        <f t="shared" si="0"/>
        <v>8002866.8400000008</v>
      </c>
      <c r="F6" s="181">
        <f t="shared" ref="F6:F298" si="1">IF(D6&gt;0,IF(E6/D6&gt;=100,"&gt;&gt;100",E6/D6*100),"-")</f>
        <v>143.55546240708509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5324951.5300000012</v>
      </c>
      <c r="E7" s="79">
        <f t="shared" si="2"/>
        <v>7864976.6800000006</v>
      </c>
      <c r="F7" s="71">
        <f t="shared" si="1"/>
        <v>147.70043700285095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599260.6</v>
      </c>
      <c r="E8" s="79">
        <f>E9+E10-E11</f>
        <v>599260.6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599260.6</v>
      </c>
      <c r="E9" s="192">
        <v>599260.6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83134.53</v>
      </c>
      <c r="E10" s="192">
        <v>83134.53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83134.53</v>
      </c>
      <c r="E11" s="192">
        <v>83134.53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4725690.9300000016</v>
      </c>
      <c r="E12" s="79">
        <f t="shared" si="3"/>
        <v>7265716.080000001</v>
      </c>
      <c r="F12" s="71">
        <f t="shared" si="1"/>
        <v>153.74928635038768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4604546.0300000012</v>
      </c>
      <c r="E13" s="79">
        <f t="shared" si="4"/>
        <v>7071992.0900000008</v>
      </c>
      <c r="F13" s="71">
        <f t="shared" si="1"/>
        <v>153.58717328318247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8477461.8399999999</v>
      </c>
      <c r="E15" s="192">
        <v>11152919.82</v>
      </c>
      <c r="F15" s="71">
        <f t="shared" si="1"/>
        <v>131.55965819127769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21985.47</v>
      </c>
      <c r="E17" s="192">
        <v>21985.47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3894901.28</v>
      </c>
      <c r="E18" s="192">
        <v>4102913.2</v>
      </c>
      <c r="F18" s="71">
        <f t="shared" si="1"/>
        <v>105.34062111068449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39495.90000000014</v>
      </c>
      <c r="E19" s="79">
        <f t="shared" si="5"/>
        <v>113618.73999999999</v>
      </c>
      <c r="F19" s="71">
        <f t="shared" si="1"/>
        <v>287.67223939699966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48686.96</v>
      </c>
      <c r="E20" s="192">
        <v>48686.96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6865.76</v>
      </c>
      <c r="E21" s="192">
        <v>6865.76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80201.72</v>
      </c>
      <c r="E22" s="192">
        <v>80201.72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4591.83</v>
      </c>
      <c r="E23" s="192">
        <v>4591.83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32610.62</v>
      </c>
      <c r="E24" s="192">
        <v>32610.62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922477.38</v>
      </c>
      <c r="E25" s="192">
        <v>920236.23</v>
      </c>
      <c r="F25" s="71">
        <f t="shared" si="1"/>
        <v>99.757050953379462</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735561.28</v>
      </c>
      <c r="E26" s="192">
        <v>738600.77</v>
      </c>
      <c r="F26" s="71">
        <f t="shared" si="1"/>
        <v>100.41322050013291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1791499.65</v>
      </c>
      <c r="E28" s="192">
        <v>1718175.15</v>
      </c>
      <c r="F28" s="71">
        <f t="shared" si="1"/>
        <v>95.907088231917882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14590.98</v>
      </c>
      <c r="E29" s="79">
        <f t="shared" si="6"/>
        <v>13047.23</v>
      </c>
      <c r="F29" s="71">
        <f t="shared" si="1"/>
        <v>89.419833349096507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17060.98</v>
      </c>
      <c r="E30" s="192">
        <v>17060.98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2470</v>
      </c>
      <c r="E34" s="192">
        <v>4013.75</v>
      </c>
      <c r="F34" s="71">
        <f t="shared" si="1"/>
        <v>162.5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67058.02</v>
      </c>
      <c r="E45" s="79">
        <f t="shared" si="9"/>
        <v>67058.02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67058.02</v>
      </c>
      <c r="E48" s="192">
        <v>67058.02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82964.2</v>
      </c>
      <c r="E54" s="192">
        <v>83310.649999999994</v>
      </c>
      <c r="F54" s="71">
        <f t="shared" si="1"/>
        <v>100.41758975558133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82964.2</v>
      </c>
      <c r="E55" s="192">
        <v>83310.649999999994</v>
      </c>
      <c r="F55" s="71">
        <f t="shared" si="1"/>
        <v>100.41758975558133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249804.53</v>
      </c>
      <c r="E69" s="79">
        <f>E70+E82+E88+E119+E135+E147+E165+E171</f>
        <v>137890.16</v>
      </c>
      <c r="F69" s="71">
        <f t="shared" si="1"/>
        <v>55.199223168611077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208399.27</v>
      </c>
      <c r="E70" s="79">
        <f t="shared" si="12"/>
        <v>108473.32</v>
      </c>
      <c r="F70" s="71">
        <f t="shared" si="1"/>
        <v>52.050719755400301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205205.25</v>
      </c>
      <c r="E71" s="79">
        <f t="shared" si="13"/>
        <v>107628.02</v>
      </c>
      <c r="F71" s="71">
        <f t="shared" si="1"/>
        <v>52.448960248336732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205205.25</v>
      </c>
      <c r="E73" s="192">
        <v>107628.02</v>
      </c>
      <c r="F73" s="71">
        <f t="shared" si="1"/>
        <v>52.448960248336732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3194.02</v>
      </c>
      <c r="E80" s="192">
        <v>845.3</v>
      </c>
      <c r="F80" s="71">
        <f t="shared" si="1"/>
        <v>26.465081621279769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15335.63</v>
      </c>
      <c r="E82" s="79">
        <f>SUM(E83:E85)-E86+E87</f>
        <v>5604.13</v>
      </c>
      <c r="F82" s="71">
        <f t="shared" si="1"/>
        <v>36.5432003771609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290</v>
      </c>
      <c r="E84" s="192">
        <v>290</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13497.71</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1547.92</v>
      </c>
      <c r="E87" s="192">
        <v>5314.13</v>
      </c>
      <c r="F87" s="71">
        <f t="shared" si="1"/>
        <v>343.30779368442813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26069.63</v>
      </c>
      <c r="E147" s="79">
        <f t="shared" si="24"/>
        <v>23812.71</v>
      </c>
      <c r="F147" s="71">
        <f t="shared" si="1"/>
        <v>91.342723314446729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26069.63</v>
      </c>
      <c r="E161" s="192">
        <v>23812.71</v>
      </c>
      <c r="F161" s="71">
        <f t="shared" si="1"/>
        <v>91.342723314446729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5574756.0599999996</v>
      </c>
      <c r="E176" s="79">
        <f>E177+E251</f>
        <v>8002866.8400000008</v>
      </c>
      <c r="F176" s="71">
        <f t="shared" si="1"/>
        <v>143.55546240708514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151915.36000000002</v>
      </c>
      <c r="E177" s="79">
        <f>E178+E197+E203+E219+E247+E248</f>
        <v>320894.19</v>
      </c>
      <c r="F177" s="71">
        <f t="shared" si="1"/>
        <v>211.23222167922978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137762.62</v>
      </c>
      <c r="E178" s="79">
        <f>SUM(E179:E181)+E185+E186+SUM(E194:E196)</f>
        <v>252473.1</v>
      </c>
      <c r="F178" s="71">
        <f t="shared" si="1"/>
        <v>183.26676713901057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71090.59</v>
      </c>
      <c r="E179" s="192">
        <v>83918.63</v>
      </c>
      <c r="F179" s="71">
        <f t="shared" si="1"/>
        <v>118.04463853795559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66672.03</v>
      </c>
      <c r="E180" s="192">
        <v>159717.96</v>
      </c>
      <c r="F180" s="71">
        <f t="shared" si="1"/>
        <v>239.55766758564275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96.78</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96.78</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c r="E196" s="192">
        <v>8739.73</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9463.76</v>
      </c>
      <c r="E197" s="79">
        <f>SUM(E198:E202)</f>
        <v>68421.09</v>
      </c>
      <c r="F197" s="71">
        <f t="shared" si="1"/>
        <v>722.97997835955266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877.5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9463.76</v>
      </c>
      <c r="E202" s="192">
        <v>67543.59</v>
      </c>
      <c r="F202" s="71">
        <f t="shared" si="30"/>
        <v>713.70776520114623</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4688.9799999999996</v>
      </c>
      <c r="E247" s="192"/>
      <c r="F247" s="71">
        <f>IF(D247&gt;0,IF(E247/D247&gt;=100,"&gt;&gt;100",E247/D247*100),"-")</f>
        <v>0</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5422840.6999999993</v>
      </c>
      <c r="E251" s="79">
        <f>+E252+E255-E264+E274+E291</f>
        <v>7681972.6500000004</v>
      </c>
      <c r="F251" s="71">
        <f t="shared" si="1"/>
        <v>141.65956691296503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5324951.54</v>
      </c>
      <c r="E252" s="79">
        <f>E253-E254</f>
        <v>7864976.6900000004</v>
      </c>
      <c r="F252" s="71">
        <f t="shared" si="1"/>
        <v>147.70043691327191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5324951.54</v>
      </c>
      <c r="E253" s="192">
        <v>7864976.6900000004</v>
      </c>
      <c r="F253" s="71">
        <f t="shared" si="1"/>
        <v>147.70043691327191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63521.27</v>
      </c>
      <c r="E255" s="79">
        <f>E256-E260</f>
        <v>-202829.85</v>
      </c>
      <c r="F255" s="71">
        <f t="shared" si="1"/>
        <v>-319.31013029179047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63521.27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63521.27</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202829.85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202829.85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34367.89</v>
      </c>
      <c r="E274" s="79">
        <f>SUM(E275:E277)+SUM(E286:E290)</f>
        <v>19825.810000000001</v>
      </c>
      <c r="F274" s="71">
        <f t="shared" si="1"/>
        <v>57.687015408859843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34367.89</v>
      </c>
      <c r="E288" s="192">
        <v>19825.810000000001</v>
      </c>
      <c r="F288" s="71">
        <f t="shared" si="39"/>
        <v>57.687015408859843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26069.63</v>
      </c>
      <c r="E303" s="192">
        <v>23812.71</v>
      </c>
      <c r="F303" s="71">
        <f t="shared" si="43"/>
        <v>91.342723314446729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1547.92</v>
      </c>
      <c r="E308" s="192">
        <v>2189.27</v>
      </c>
      <c r="F308" s="71">
        <f t="shared" si="43"/>
        <v>141.43301979430461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3124.86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c r="E336" s="192">
        <v>77559.960000000006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137762.62</v>
      </c>
      <c r="E337" s="192">
        <v>174913.14</v>
      </c>
      <c r="F337" s="71">
        <f t="shared" si="43"/>
        <v>126.96705390765652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9463.76</v>
      </c>
      <c r="E338" s="192">
        <v>4726.26</v>
      </c>
      <c r="F338" s="71">
        <f t="shared" si="43"/>
        <v>49.940615569287473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c r="E339" s="192">
        <v>63694.83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4688.9799999999996</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1705843.39</v>
      </c>
      <c r="E107" s="60">
        <f t="shared" si="21"/>
        <v>2352816.64</v>
      </c>
      <c r="F107" s="45">
        <f t="shared" si="1"/>
        <v>137.92688436656547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1705843.39</v>
      </c>
      <c r="E108" s="194">
        <v>2352816.64</v>
      </c>
      <c r="F108" s="45">
        <f t="shared" si="1"/>
        <v>137.92688436656547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1705843.39</v>
      </c>
      <c r="E141" s="81">
        <f t="shared" si="28"/>
        <v>2352816.64</v>
      </c>
      <c r="F141" s="61">
        <f t="shared" si="1"/>
        <v>137.92688436656547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2150636.09</v>
      </c>
      <c r="E5" s="82">
        <f t="shared" si="0"/>
        <v>7537.27</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2150636.09</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2150636.09</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2150636.09</v>
      </c>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7537.27</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7537.27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7537.27</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9" zoomScaleNormal="100" workbookViewId="0">
      <selection activeCell="D61" sqref="D6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151915.35999999999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2522373.89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22824.12</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2043049.6400000001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993728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818014.33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1277.25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2090.4299999999998</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227939.63</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456500.13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2353395.0599999996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27513.1</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1928339.1599999997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980899.96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724968.4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1180.47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2090.4299999999998</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219199.9</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397542.8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320894.19000000041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82286.22</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77559.960000000006</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77559.960000000006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77559.960000000006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4726.26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4726.26</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238607.97000000003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174913.14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63694.83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52127</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2026-01-30T08:51:24Z</cp:lastPrinted>
  <dcterms:created xsi:type="dcterms:W3CDTF">2022-04-01T05:14:30Z</dcterms:created>
  <dcterms:modified xsi:type="dcterms:W3CDTF">2026-01-30T09:43:13Z</dcterms:modified>
</cp:coreProperties>
</file>